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SafronovaLV\Desktop\! ИП АО Вилюйская ГЭС-3\ГРАФИКИ реализации ИП\График реализации инвестпрограммы 2026 г\"/>
    </mc:Choice>
  </mc:AlternateContent>
  <xr:revisionPtr revIDLastSave="0" documentId="13_ncr:1_{27840C78-054B-4FC1-9C15-6D59FF2CE522}" xr6:coauthVersionLast="36" xr6:coauthVersionMax="36" xr10:uidLastSave="{00000000-0000-0000-0000-000000000000}"/>
  <bookViews>
    <workbookView xWindow="5670" yWindow="0" windowWidth="28800" windowHeight="11880" tabRatio="930" firstSheet="19" activeTab="19" xr2:uid="{00000000-000D-0000-FFFF-FFFF00000000}"/>
  </bookViews>
  <sheets>
    <sheet name="1 Год финансирование" sheetId="1" state="hidden" r:id="rId1"/>
    <sheet name="2 Год освоение" sheetId="2" state="hidden" r:id="rId2"/>
    <sheet name="3 Год Ввод ОС" sheetId="3" state="hidden" r:id="rId3"/>
    <sheet name="4 Год постановка под напряж" sheetId="4" state="hidden" r:id="rId4"/>
    <sheet name="5 Год ввод мощностей" sheetId="5" state="hidden" r:id="rId5"/>
    <sheet name="6 Год вывод" sheetId="6" state="hidden" r:id="rId6"/>
    <sheet name="7 Колич показатели" sheetId="7" state="hidden" r:id="rId7"/>
    <sheet name="8 Расширение проп способ" sheetId="8" state="hidden" r:id="rId8"/>
    <sheet name="9 Год ГКПЗ" sheetId="9" state="hidden" r:id="rId9"/>
    <sheet name="10 Квартал финансирование" sheetId="10" state="hidden" r:id="rId10"/>
    <sheet name="11 Квартал финансирование ист" sheetId="11" state="hidden" r:id="rId11"/>
    <sheet name="12 Квартал освоение" sheetId="12" state="hidden" r:id="rId12"/>
    <sheet name="13 Квартал осн этапы " sheetId="13" state="hidden" r:id="rId13"/>
    <sheet name="14 Квартал Принятие ОС" sheetId="14" state="hidden" r:id="rId14"/>
    <sheet name="15 Квартал постановка под напр" sheetId="15" state="hidden" r:id="rId15"/>
    <sheet name="16 Квартал ввод мощности" sheetId="16" state="hidden" r:id="rId16"/>
    <sheet name="17 Квартал вывод" sheetId="17" state="hidden" r:id="rId17"/>
    <sheet name="18 Квартал о тех состоянии" sheetId="18" state="hidden" r:id="rId18"/>
    <sheet name="19 Квартал_ГКПЗ" sheetId="19" state="hidden" r:id="rId19"/>
    <sheet name="20 График Финансирования" sheetId="20" r:id="rId20"/>
    <sheet name="21 График освоения" sheetId="21" r:id="rId21"/>
    <sheet name="22 График ввод мощности" sheetId="22" r:id="rId22"/>
    <sheet name="23 График вывод" sheetId="23" r:id="rId23"/>
    <sheet name="24 План ГКПЗ" sheetId="24" r:id="rId24"/>
  </sheets>
  <definedNames>
    <definedName name="_xlnm._FilterDatabase" localSheetId="19" hidden="1">'20 График Финансирования'!$A$20:$AH$41</definedName>
    <definedName name="_xlnm._FilterDatabase" localSheetId="20" hidden="1">'21 График освоения'!$A$18:$S$39</definedName>
    <definedName name="_xlnm._FilterDatabase" localSheetId="21" hidden="1">'22 График ввод мощности'!$B$42:$AB$42</definedName>
    <definedName name="_xlnm._FilterDatabase" localSheetId="22" hidden="1">'23 График вывод'!$B$41:$AC$41</definedName>
    <definedName name="_xlnm._FilterDatabase" localSheetId="23" hidden="1">'24 План ГКПЗ'!$A$16:$T$37</definedName>
    <definedName name="Z_0ADA6DA3_8AD1_4DCF_9F4E_CAAB78208A4C_.wvu.Cols" localSheetId="23" hidden="1">'24 План ГКПЗ'!$E:$J</definedName>
    <definedName name="Z_0ADA6DA3_8AD1_4DCF_9F4E_CAAB78208A4C_.wvu.FilterData" localSheetId="19" hidden="1">'20 График Финансирования'!$A$20:$AH$41</definedName>
    <definedName name="Z_0ADA6DA3_8AD1_4DCF_9F4E_CAAB78208A4C_.wvu.FilterData" localSheetId="20" hidden="1">'21 График освоения'!$A$18:$S$39</definedName>
    <definedName name="Z_0ADA6DA3_8AD1_4DCF_9F4E_CAAB78208A4C_.wvu.FilterData" localSheetId="21" hidden="1">'22 График ввод мощности'!$B$42:$AB$42</definedName>
    <definedName name="Z_0ADA6DA3_8AD1_4DCF_9F4E_CAAB78208A4C_.wvu.FilterData" localSheetId="22" hidden="1">'23 График вывод'!$B$41:$AC$41</definedName>
    <definedName name="Z_0ADA6DA3_8AD1_4DCF_9F4E_CAAB78208A4C_.wvu.FilterData" localSheetId="23" hidden="1">'24 План ГКПЗ'!$A$16:$T$37</definedName>
    <definedName name="Z_0ADA6DA3_8AD1_4DCF_9F4E_CAAB78208A4C_.wvu.PrintArea" localSheetId="0" hidden="1">'1 Год финансирование'!$A$1:$Z$37</definedName>
    <definedName name="Z_0ADA6DA3_8AD1_4DCF_9F4E_CAAB78208A4C_.wvu.PrintArea" localSheetId="9" hidden="1">'10 Квартал финансирование'!$A$1:$X$21</definedName>
    <definedName name="Z_0ADA6DA3_8AD1_4DCF_9F4E_CAAB78208A4C_.wvu.PrintArea" localSheetId="10" hidden="1">'11 Квартал финансирование ист'!$A$1:$V$20</definedName>
    <definedName name="Z_0ADA6DA3_8AD1_4DCF_9F4E_CAAB78208A4C_.wvu.PrintArea" localSheetId="11" hidden="1">'12 Квартал освоение'!$A$1:$AI$20</definedName>
    <definedName name="Z_0ADA6DA3_8AD1_4DCF_9F4E_CAAB78208A4C_.wvu.PrintArea" localSheetId="12" hidden="1">'13 Квартал осн этапы '!$A$1:$W$20</definedName>
    <definedName name="Z_0ADA6DA3_8AD1_4DCF_9F4E_CAAB78208A4C_.wvu.PrintArea" localSheetId="13" hidden="1">'14 Квартал Принятие ОС'!$A$1:$BZ$22</definedName>
    <definedName name="Z_0ADA6DA3_8AD1_4DCF_9F4E_CAAB78208A4C_.wvu.PrintArea" localSheetId="14" hidden="1">'15 Квартал постановка под напр'!$A$1:$BB$22</definedName>
    <definedName name="Z_0ADA6DA3_8AD1_4DCF_9F4E_CAAB78208A4C_.wvu.PrintArea" localSheetId="15" hidden="1">'16 Квартал ввод мощности'!$A$1:$BV$22</definedName>
    <definedName name="Z_0ADA6DA3_8AD1_4DCF_9F4E_CAAB78208A4C_.wvu.PrintArea" localSheetId="16" hidden="1">'17 Квартал вывод'!$A$1:$BC$22</definedName>
    <definedName name="Z_0ADA6DA3_8AD1_4DCF_9F4E_CAAB78208A4C_.wvu.PrintArea" localSheetId="17" hidden="1">'18 Квартал о тех состоянии'!$A$1:$R$22</definedName>
    <definedName name="Z_0ADA6DA3_8AD1_4DCF_9F4E_CAAB78208A4C_.wvu.PrintArea" localSheetId="18" hidden="1">'19 Квартал_ГКПЗ'!$A$1:$AT$24</definedName>
    <definedName name="Z_0ADA6DA3_8AD1_4DCF_9F4E_CAAB78208A4C_.wvu.PrintArea" localSheetId="1" hidden="1">'2 Год освоение'!$A$1:$T$22</definedName>
    <definedName name="Z_0ADA6DA3_8AD1_4DCF_9F4E_CAAB78208A4C_.wvu.PrintArea" localSheetId="19" hidden="1">'20 График Финансирования'!$A$4:$AI$41</definedName>
    <definedName name="Z_0ADA6DA3_8AD1_4DCF_9F4E_CAAB78208A4C_.wvu.PrintArea" localSheetId="20" hidden="1">'21 График освоения'!$A$1:$S$39</definedName>
    <definedName name="Z_0ADA6DA3_8AD1_4DCF_9F4E_CAAB78208A4C_.wvu.PrintArea" localSheetId="21" hidden="1">'22 График ввод мощности'!$A$4:$AB$42</definedName>
    <definedName name="Z_0ADA6DA3_8AD1_4DCF_9F4E_CAAB78208A4C_.wvu.PrintArea" localSheetId="22" hidden="1">'23 График вывод'!$A$1:$AC$21</definedName>
    <definedName name="Z_0ADA6DA3_8AD1_4DCF_9F4E_CAAB78208A4C_.wvu.PrintArea" localSheetId="23" hidden="1">'24 План ГКПЗ'!$A$1:$T$16</definedName>
    <definedName name="Z_0ADA6DA3_8AD1_4DCF_9F4E_CAAB78208A4C_.wvu.PrintArea" localSheetId="2" hidden="1">'3 Год Ввод ОС'!$A$1:$V$22</definedName>
    <definedName name="Z_0ADA6DA3_8AD1_4DCF_9F4E_CAAB78208A4C_.wvu.PrintArea" localSheetId="3" hidden="1">'4 Год постановка под напряж'!$A$1:$R$22</definedName>
    <definedName name="Z_0ADA6DA3_8AD1_4DCF_9F4E_CAAB78208A4C_.wvu.PrintArea" localSheetId="4" hidden="1">'5 Год ввод мощностей'!$A$1:$V$23</definedName>
    <definedName name="Z_0ADA6DA3_8AD1_4DCF_9F4E_CAAB78208A4C_.wvu.PrintArea" localSheetId="5" hidden="1">'6 Год вывод'!$A$1:$R$21</definedName>
    <definedName name="Z_0ADA6DA3_8AD1_4DCF_9F4E_CAAB78208A4C_.wvu.PrintArea" localSheetId="6" hidden="1">'7 Колич показатели'!$A$1:$AS$27</definedName>
    <definedName name="Z_0ADA6DA3_8AD1_4DCF_9F4E_CAAB78208A4C_.wvu.PrintArea" localSheetId="7" hidden="1">'8 Расширение проп способ'!$A$1:$V$21</definedName>
    <definedName name="Z_0ADA6DA3_8AD1_4DCF_9F4E_CAAB78208A4C_.wvu.PrintArea" localSheetId="8" hidden="1">'9 Год ГКПЗ'!$A$1:$AT$25</definedName>
    <definedName name="Z_0ADA6DA3_8AD1_4DCF_9F4E_CAAB78208A4C_.wvu.PrintTitles" localSheetId="6" hidden="1">'7 Колич показатели'!$22:$26</definedName>
    <definedName name="Z_0ADA6DA3_8AD1_4DCF_9F4E_CAAB78208A4C_.wvu.Rows" localSheetId="0" hidden="1">'1 Год финансирование'!$15:$15</definedName>
    <definedName name="Z_0ADA6DA3_8AD1_4DCF_9F4E_CAAB78208A4C_.wvu.Rows" localSheetId="1" hidden="1">'2 Год освоение'!$15:$15</definedName>
    <definedName name="Z_0ADA6DA3_8AD1_4DCF_9F4E_CAAB78208A4C_.wvu.Rows" localSheetId="23" hidden="1">'24 План ГКПЗ'!$10:$12</definedName>
    <definedName name="Z_15D051D9_FB55_45A5_9B84_4EF58652D170_.wvu.FilterData" localSheetId="19" hidden="1">'20 График Финансирования'!$A$20:$AH$41</definedName>
    <definedName name="Z_15D051D9_FB55_45A5_9B84_4EF58652D170_.wvu.FilterData" localSheetId="20" hidden="1">'21 График освоения'!$A$18:$S$39</definedName>
    <definedName name="Z_15D051D9_FB55_45A5_9B84_4EF58652D170_.wvu.FilterData" localSheetId="21" hidden="1">'22 График ввод мощности'!$B$42:$AB$42</definedName>
    <definedName name="Z_15D051D9_FB55_45A5_9B84_4EF58652D170_.wvu.FilterData" localSheetId="22" hidden="1">'23 График вывод'!$B$41:$AC$41</definedName>
    <definedName name="Z_15D051D9_FB55_45A5_9B84_4EF58652D170_.wvu.FilterData" localSheetId="23" hidden="1">'24 План ГКПЗ'!$A$16:$T$37</definedName>
    <definedName name="Z_4C45463A_C21A_4E38_9E5F_EFF5BA12C056_.wvu.Cols" localSheetId="23" hidden="1">'24 План ГКПЗ'!$E:$J</definedName>
    <definedName name="Z_4C45463A_C21A_4E38_9E5F_EFF5BA12C056_.wvu.FilterData" localSheetId="19" hidden="1">'20 График Финансирования'!$A$20:$AH$41</definedName>
    <definedName name="Z_4C45463A_C21A_4E38_9E5F_EFF5BA12C056_.wvu.FilterData" localSheetId="20" hidden="1">'21 График освоения'!$A$18:$S$39</definedName>
    <definedName name="Z_4C45463A_C21A_4E38_9E5F_EFF5BA12C056_.wvu.FilterData" localSheetId="21" hidden="1">'22 График ввод мощности'!$B$42:$AB$42</definedName>
    <definedName name="Z_4C45463A_C21A_4E38_9E5F_EFF5BA12C056_.wvu.FilterData" localSheetId="22" hidden="1">'23 График вывод'!$B$41:$AC$41</definedName>
    <definedName name="Z_4C45463A_C21A_4E38_9E5F_EFF5BA12C056_.wvu.FilterData" localSheetId="23" hidden="1">'24 План ГКПЗ'!$A$16:$T$37</definedName>
    <definedName name="Z_4C45463A_C21A_4E38_9E5F_EFF5BA12C056_.wvu.PrintArea" localSheetId="0" hidden="1">'1 Год финансирование'!$A$1:$Z$37</definedName>
    <definedName name="Z_4C45463A_C21A_4E38_9E5F_EFF5BA12C056_.wvu.PrintArea" localSheetId="9" hidden="1">'10 Квартал финансирование'!$A$1:$X$21</definedName>
    <definedName name="Z_4C45463A_C21A_4E38_9E5F_EFF5BA12C056_.wvu.PrintArea" localSheetId="10" hidden="1">'11 Квартал финансирование ист'!$A$1:$V$20</definedName>
    <definedName name="Z_4C45463A_C21A_4E38_9E5F_EFF5BA12C056_.wvu.PrintArea" localSheetId="11" hidden="1">'12 Квартал освоение'!$A$1:$AI$20</definedName>
    <definedName name="Z_4C45463A_C21A_4E38_9E5F_EFF5BA12C056_.wvu.PrintArea" localSheetId="12" hidden="1">'13 Квартал осн этапы '!$A$1:$W$20</definedName>
    <definedName name="Z_4C45463A_C21A_4E38_9E5F_EFF5BA12C056_.wvu.PrintArea" localSheetId="13" hidden="1">'14 Квартал Принятие ОС'!$A$1:$BZ$22</definedName>
    <definedName name="Z_4C45463A_C21A_4E38_9E5F_EFF5BA12C056_.wvu.PrintArea" localSheetId="14" hidden="1">'15 Квартал постановка под напр'!$A$1:$BB$22</definedName>
    <definedName name="Z_4C45463A_C21A_4E38_9E5F_EFF5BA12C056_.wvu.PrintArea" localSheetId="15" hidden="1">'16 Квартал ввод мощности'!$A$1:$BV$22</definedName>
    <definedName name="Z_4C45463A_C21A_4E38_9E5F_EFF5BA12C056_.wvu.PrintArea" localSheetId="16" hidden="1">'17 Квартал вывод'!$A$1:$BC$22</definedName>
    <definedName name="Z_4C45463A_C21A_4E38_9E5F_EFF5BA12C056_.wvu.PrintArea" localSheetId="17" hidden="1">'18 Квартал о тех состоянии'!$A$1:$R$22</definedName>
    <definedName name="Z_4C45463A_C21A_4E38_9E5F_EFF5BA12C056_.wvu.PrintArea" localSheetId="18" hidden="1">'19 Квартал_ГКПЗ'!$A$1:$AT$24</definedName>
    <definedName name="Z_4C45463A_C21A_4E38_9E5F_EFF5BA12C056_.wvu.PrintArea" localSheetId="1" hidden="1">'2 Год освоение'!$A$1:$T$22</definedName>
    <definedName name="Z_4C45463A_C21A_4E38_9E5F_EFF5BA12C056_.wvu.PrintArea" localSheetId="19" hidden="1">'20 График Финансирования'!$A$4:$AI$41</definedName>
    <definedName name="Z_4C45463A_C21A_4E38_9E5F_EFF5BA12C056_.wvu.PrintArea" localSheetId="20" hidden="1">'21 График освоения'!$A$1:$S$39</definedName>
    <definedName name="Z_4C45463A_C21A_4E38_9E5F_EFF5BA12C056_.wvu.PrintArea" localSheetId="21" hidden="1">'22 График ввод мощности'!$A$4:$AB$42</definedName>
    <definedName name="Z_4C45463A_C21A_4E38_9E5F_EFF5BA12C056_.wvu.PrintArea" localSheetId="22" hidden="1">'23 График вывод'!$A$1:$AC$21</definedName>
    <definedName name="Z_4C45463A_C21A_4E38_9E5F_EFF5BA12C056_.wvu.PrintArea" localSheetId="23" hidden="1">'24 План ГКПЗ'!$A$1:$T$16</definedName>
    <definedName name="Z_4C45463A_C21A_4E38_9E5F_EFF5BA12C056_.wvu.PrintArea" localSheetId="2" hidden="1">'3 Год Ввод ОС'!$A$1:$V$22</definedName>
    <definedName name="Z_4C45463A_C21A_4E38_9E5F_EFF5BA12C056_.wvu.PrintArea" localSheetId="3" hidden="1">'4 Год постановка под напряж'!$A$1:$R$22</definedName>
    <definedName name="Z_4C45463A_C21A_4E38_9E5F_EFF5BA12C056_.wvu.PrintArea" localSheetId="4" hidden="1">'5 Год ввод мощностей'!$A$1:$V$23</definedName>
    <definedName name="Z_4C45463A_C21A_4E38_9E5F_EFF5BA12C056_.wvu.PrintArea" localSheetId="5" hidden="1">'6 Год вывод'!$A$1:$R$21</definedName>
    <definedName name="Z_4C45463A_C21A_4E38_9E5F_EFF5BA12C056_.wvu.PrintArea" localSheetId="6" hidden="1">'7 Колич показатели'!$A$1:$AS$27</definedName>
    <definedName name="Z_4C45463A_C21A_4E38_9E5F_EFF5BA12C056_.wvu.PrintArea" localSheetId="7" hidden="1">'8 Расширение проп способ'!$A$1:$V$21</definedName>
    <definedName name="Z_4C45463A_C21A_4E38_9E5F_EFF5BA12C056_.wvu.PrintArea" localSheetId="8" hidden="1">'9 Год ГКПЗ'!$A$1:$AT$25</definedName>
    <definedName name="Z_4C45463A_C21A_4E38_9E5F_EFF5BA12C056_.wvu.PrintTitles" localSheetId="6" hidden="1">'7 Колич показатели'!$22:$26</definedName>
    <definedName name="Z_4C45463A_C21A_4E38_9E5F_EFF5BA12C056_.wvu.Rows" localSheetId="0" hidden="1">'1 Год финансирование'!$15:$15</definedName>
    <definedName name="Z_4C45463A_C21A_4E38_9E5F_EFF5BA12C056_.wvu.Rows" localSheetId="1" hidden="1">'2 Год освоение'!$15:$15</definedName>
    <definedName name="Z_4C45463A_C21A_4E38_9E5F_EFF5BA12C056_.wvu.Rows" localSheetId="23" hidden="1">'24 План ГКПЗ'!$10:$12</definedName>
    <definedName name="Z_BC780AFA_B6AD_48E8_A559_54C8ECAAE929_.wvu.Cols" localSheetId="23" hidden="1">'24 План ГКПЗ'!$E:$J</definedName>
    <definedName name="Z_BC780AFA_B6AD_48E8_A559_54C8ECAAE929_.wvu.FilterData" localSheetId="19" hidden="1">'20 График Финансирования'!$A$20:$AH$41</definedName>
    <definedName name="Z_BC780AFA_B6AD_48E8_A559_54C8ECAAE929_.wvu.FilterData" localSheetId="20" hidden="1">'21 График освоения'!$A$18:$S$39</definedName>
    <definedName name="Z_BC780AFA_B6AD_48E8_A559_54C8ECAAE929_.wvu.FilterData" localSheetId="21" hidden="1">'22 График ввод мощности'!$B$42:$AB$42</definedName>
    <definedName name="Z_BC780AFA_B6AD_48E8_A559_54C8ECAAE929_.wvu.FilterData" localSheetId="22" hidden="1">'23 График вывод'!$B$41:$AC$41</definedName>
    <definedName name="Z_BC780AFA_B6AD_48E8_A559_54C8ECAAE929_.wvu.FilterData" localSheetId="23" hidden="1">'24 План ГКПЗ'!$A$16:$T$37</definedName>
    <definedName name="Z_BC780AFA_B6AD_48E8_A559_54C8ECAAE929_.wvu.PrintArea" localSheetId="0" hidden="1">'1 Год финансирование'!$A$1:$Z$37</definedName>
    <definedName name="Z_BC780AFA_B6AD_48E8_A559_54C8ECAAE929_.wvu.PrintArea" localSheetId="9" hidden="1">'10 Квартал финансирование'!$A$1:$X$21</definedName>
    <definedName name="Z_BC780AFA_B6AD_48E8_A559_54C8ECAAE929_.wvu.PrintArea" localSheetId="10" hidden="1">'11 Квартал финансирование ист'!$A$1:$V$20</definedName>
    <definedName name="Z_BC780AFA_B6AD_48E8_A559_54C8ECAAE929_.wvu.PrintArea" localSheetId="11" hidden="1">'12 Квартал освоение'!$A$1:$AI$20</definedName>
    <definedName name="Z_BC780AFA_B6AD_48E8_A559_54C8ECAAE929_.wvu.PrintArea" localSheetId="12" hidden="1">'13 Квартал осн этапы '!$A$1:$W$20</definedName>
    <definedName name="Z_BC780AFA_B6AD_48E8_A559_54C8ECAAE929_.wvu.PrintArea" localSheetId="13" hidden="1">'14 Квартал Принятие ОС'!$A$1:$BZ$22</definedName>
    <definedName name="Z_BC780AFA_B6AD_48E8_A559_54C8ECAAE929_.wvu.PrintArea" localSheetId="14" hidden="1">'15 Квартал постановка под напр'!$A$1:$BB$22</definedName>
    <definedName name="Z_BC780AFA_B6AD_48E8_A559_54C8ECAAE929_.wvu.PrintArea" localSheetId="15" hidden="1">'16 Квартал ввод мощности'!$A$1:$BV$22</definedName>
    <definedName name="Z_BC780AFA_B6AD_48E8_A559_54C8ECAAE929_.wvu.PrintArea" localSheetId="16" hidden="1">'17 Квартал вывод'!$A$1:$BC$22</definedName>
    <definedName name="Z_BC780AFA_B6AD_48E8_A559_54C8ECAAE929_.wvu.PrintArea" localSheetId="17" hidden="1">'18 Квартал о тех состоянии'!$A$1:$R$22</definedName>
    <definedName name="Z_BC780AFA_B6AD_48E8_A559_54C8ECAAE929_.wvu.PrintArea" localSheetId="18" hidden="1">'19 Квартал_ГКПЗ'!$A$1:$AT$24</definedName>
    <definedName name="Z_BC780AFA_B6AD_48E8_A559_54C8ECAAE929_.wvu.PrintArea" localSheetId="1" hidden="1">'2 Год освоение'!$A$1:$T$22</definedName>
    <definedName name="Z_BC780AFA_B6AD_48E8_A559_54C8ECAAE929_.wvu.PrintArea" localSheetId="19" hidden="1">'20 График Финансирования'!$A$4:$AI$41</definedName>
    <definedName name="Z_BC780AFA_B6AD_48E8_A559_54C8ECAAE929_.wvu.PrintArea" localSheetId="20" hidden="1">'21 График освоения'!$A$1:$S$39</definedName>
    <definedName name="Z_BC780AFA_B6AD_48E8_A559_54C8ECAAE929_.wvu.PrintArea" localSheetId="21" hidden="1">'22 График ввод мощности'!$A$4:$AB$42</definedName>
    <definedName name="Z_BC780AFA_B6AD_48E8_A559_54C8ECAAE929_.wvu.PrintArea" localSheetId="22" hidden="1">'23 График вывод'!$A$1:$AC$21</definedName>
    <definedName name="Z_BC780AFA_B6AD_48E8_A559_54C8ECAAE929_.wvu.PrintArea" localSheetId="23" hidden="1">'24 План ГКПЗ'!$A$1:$T$16</definedName>
    <definedName name="Z_BC780AFA_B6AD_48E8_A559_54C8ECAAE929_.wvu.PrintArea" localSheetId="2" hidden="1">'3 Год Ввод ОС'!$A$1:$V$22</definedName>
    <definedName name="Z_BC780AFA_B6AD_48E8_A559_54C8ECAAE929_.wvu.PrintArea" localSheetId="3" hidden="1">'4 Год постановка под напряж'!$A$1:$R$22</definedName>
    <definedName name="Z_BC780AFA_B6AD_48E8_A559_54C8ECAAE929_.wvu.PrintArea" localSheetId="4" hidden="1">'5 Год ввод мощностей'!$A$1:$V$23</definedName>
    <definedName name="Z_BC780AFA_B6AD_48E8_A559_54C8ECAAE929_.wvu.PrintArea" localSheetId="5" hidden="1">'6 Год вывод'!$A$1:$R$21</definedName>
    <definedName name="Z_BC780AFA_B6AD_48E8_A559_54C8ECAAE929_.wvu.PrintArea" localSheetId="6" hidden="1">'7 Колич показатели'!$A$1:$AS$27</definedName>
    <definedName name="Z_BC780AFA_B6AD_48E8_A559_54C8ECAAE929_.wvu.PrintArea" localSheetId="7" hidden="1">'8 Расширение проп способ'!$A$1:$V$21</definedName>
    <definedName name="Z_BC780AFA_B6AD_48E8_A559_54C8ECAAE929_.wvu.PrintArea" localSheetId="8" hidden="1">'9 Год ГКПЗ'!$A$1:$AT$25</definedName>
    <definedName name="Z_BC780AFA_B6AD_48E8_A559_54C8ECAAE929_.wvu.PrintTitles" localSheetId="6" hidden="1">'7 Колич показатели'!$22:$26</definedName>
    <definedName name="Z_BC780AFA_B6AD_48E8_A559_54C8ECAAE929_.wvu.Rows" localSheetId="0" hidden="1">'1 Год финансирование'!$15:$15</definedName>
    <definedName name="Z_BC780AFA_B6AD_48E8_A559_54C8ECAAE929_.wvu.Rows" localSheetId="1" hidden="1">'2 Год освоение'!$15:$15</definedName>
    <definedName name="Z_BC780AFA_B6AD_48E8_A559_54C8ECAAE929_.wvu.Rows" localSheetId="23" hidden="1">'24 План ГКПЗ'!$10:$12</definedName>
    <definedName name="_xlnm.Print_Titles" localSheetId="6">'7 Колич показатели'!$22:$26</definedName>
    <definedName name="_xlnm.Print_Area" localSheetId="0">'1 Год финансирование'!$A$1:$Z$37</definedName>
    <definedName name="_xlnm.Print_Area" localSheetId="9">'10 Квартал финансирование'!$A$1:$X$21</definedName>
    <definedName name="_xlnm.Print_Area" localSheetId="10">'11 Квартал финансирование ист'!$A$1:$V$20</definedName>
    <definedName name="_xlnm.Print_Area" localSheetId="11">'12 Квартал освоение'!$A$1:$AI$20</definedName>
    <definedName name="_xlnm.Print_Area" localSheetId="12">'13 Квартал осн этапы '!$A$1:$W$20</definedName>
    <definedName name="_xlnm.Print_Area" localSheetId="13">'14 Квартал Принятие ОС'!$A$1:$BZ$22</definedName>
    <definedName name="_xlnm.Print_Area" localSheetId="14">'15 Квартал постановка под напр'!$A$1:$BB$22</definedName>
    <definedName name="_xlnm.Print_Area" localSheetId="15">'16 Квартал ввод мощности'!$A$1:$BV$22</definedName>
    <definedName name="_xlnm.Print_Area" localSheetId="16">'17 Квартал вывод'!$A$1:$BC$22</definedName>
    <definedName name="_xlnm.Print_Area" localSheetId="17">'18 Квартал о тех состоянии'!$A$1:$R$22</definedName>
    <definedName name="_xlnm.Print_Area" localSheetId="18">'19 Квартал_ГКПЗ'!$A$1:$AT$24</definedName>
    <definedName name="_xlnm.Print_Area" localSheetId="1">'2 Год освоение'!$A$1:$T$22</definedName>
    <definedName name="_xlnm.Print_Area" localSheetId="19">'20 График Финансирования'!$A$1:$AI$72</definedName>
    <definedName name="_xlnm.Print_Area" localSheetId="20">'21 График освоения'!$A$1:$S$70</definedName>
    <definedName name="_xlnm.Print_Area" localSheetId="21">'22 График ввод мощности'!$A$1:$AB$70</definedName>
    <definedName name="_xlnm.Print_Area" localSheetId="22">'23 График вывод'!$A$1:$AC$69</definedName>
    <definedName name="_xlnm.Print_Area" localSheetId="23">'24 План ГКПЗ'!$A$1:$T$64</definedName>
    <definedName name="_xlnm.Print_Area" localSheetId="2">'3 Год Ввод ОС'!$A$1:$V$22</definedName>
    <definedName name="_xlnm.Print_Area" localSheetId="3">'4 Год постановка под напряж'!$A$1:$R$22</definedName>
    <definedName name="_xlnm.Print_Area" localSheetId="4">'5 Год ввод мощностей'!$A$1:$V$23</definedName>
    <definedName name="_xlnm.Print_Area" localSheetId="5">'6 Год вывод'!$A$1:$R$21</definedName>
    <definedName name="_xlnm.Print_Area" localSheetId="6">'7 Колич показатели'!$A$1:$AS$27</definedName>
    <definedName name="_xlnm.Print_Area" localSheetId="7">'8 Расширение проп способ'!$A$1:$V$21</definedName>
    <definedName name="_xlnm.Print_Area" localSheetId="8">'9 Год ГКПЗ'!$A$1:$AT$25</definedName>
  </definedNames>
  <calcPr calcId="191029"/>
  <customWorkbookViews>
    <customWorkbookView name="Наумова Мария Сергеевна - Личное представление" guid="{4C45463A-C21A-4E38-9E5F-EFF5BA12C056}" mergeInterval="0" personalView="1" maximized="1" xWindow="1912" yWindow="-8" windowWidth="1936" windowHeight="1056" tabRatio="930" activeSheetId="21"/>
    <customWorkbookView name="Кошель Надежда Геннадьевна - Личное представление" guid="{BC780AFA-B6AD-48E8-A559-54C8ECAAE929}" mergeInterval="0" personalView="1" maximized="1" xWindow="-8" yWindow="-8" windowWidth="1936" windowHeight="1056" tabRatio="930" activeSheetId="24"/>
    <customWorkbookView name="Скорина Наталья Владимировна - Личное представление" guid="{0ADA6DA3-8AD1-4DCF-9F4E-CAAB78208A4C}" mergeInterval="0" personalView="1" xWindow="52" yWindow="20" windowWidth="1824" windowHeight="1020" tabRatio="930" activeSheetId="20"/>
  </customWorkbookViews>
</workbook>
</file>

<file path=xl/calcChain.xml><?xml version="1.0" encoding="utf-8"?>
<calcChain xmlns="http://schemas.openxmlformats.org/spreadsheetml/2006/main">
  <c r="S24" i="24" l="1"/>
  <c r="R26" i="24"/>
  <c r="Q26" i="24"/>
  <c r="N37" i="24"/>
  <c r="N24" i="24" s="1"/>
  <c r="N17" i="24" s="1"/>
  <c r="I43" i="20"/>
  <c r="I44" i="20"/>
  <c r="I45" i="20"/>
  <c r="I46" i="20"/>
  <c r="I47" i="20"/>
  <c r="I48" i="20"/>
  <c r="I49" i="20"/>
  <c r="I50" i="20"/>
  <c r="I51" i="20"/>
  <c r="I52" i="20"/>
  <c r="I53" i="20"/>
  <c r="I54" i="20"/>
  <c r="I55" i="20"/>
  <c r="I56" i="20"/>
  <c r="I57" i="20"/>
  <c r="I58" i="20"/>
  <c r="I59" i="20"/>
  <c r="I60" i="20"/>
  <c r="I61" i="20"/>
  <c r="I62" i="20"/>
  <c r="I63" i="20"/>
  <c r="I64" i="20"/>
  <c r="I65" i="20"/>
  <c r="I66" i="20"/>
  <c r="I67" i="20"/>
  <c r="I68" i="20"/>
  <c r="I69" i="20"/>
  <c r="I70" i="20"/>
  <c r="I71" i="20"/>
  <c r="I72" i="20"/>
  <c r="I42" i="20"/>
  <c r="L41" i="20"/>
  <c r="I26" i="20"/>
  <c r="I41" i="20" l="1"/>
  <c r="Q29" i="21"/>
  <c r="O29" i="21"/>
  <c r="M29" i="21"/>
  <c r="K29" i="21"/>
  <c r="Q31" i="20" l="1"/>
  <c r="V31" i="20"/>
  <c r="AA31" i="20"/>
  <c r="X31" i="20"/>
  <c r="N31" i="20"/>
  <c r="G31" i="20"/>
  <c r="H31" i="20"/>
  <c r="N33" i="20"/>
  <c r="N34" i="20"/>
  <c r="N35" i="20"/>
  <c r="N36" i="20"/>
  <c r="N32" i="20"/>
  <c r="S33" i="20"/>
  <c r="S34" i="20"/>
  <c r="S35" i="20"/>
  <c r="S36" i="20"/>
  <c r="S32" i="20"/>
  <c r="S31" i="20" s="1"/>
  <c r="X33" i="20"/>
  <c r="I33" i="20" s="1"/>
  <c r="X34" i="20"/>
  <c r="X35" i="20"/>
  <c r="X36" i="20"/>
  <c r="X32" i="20"/>
  <c r="AC33" i="20"/>
  <c r="AC34" i="20"/>
  <c r="AC35" i="20"/>
  <c r="AC36" i="20"/>
  <c r="AC32" i="20"/>
  <c r="AC31" i="20" s="1"/>
  <c r="I34" i="20"/>
  <c r="I32" i="20"/>
  <c r="L33" i="20"/>
  <c r="L34" i="20"/>
  <c r="L35" i="20"/>
  <c r="L36" i="20"/>
  <c r="L32" i="20"/>
  <c r="L31" i="20" s="1"/>
  <c r="I35" i="20" l="1"/>
  <c r="I31" i="20" s="1"/>
  <c r="I36" i="20"/>
  <c r="S49" i="20"/>
  <c r="AC72" i="20"/>
  <c r="AC71" i="20"/>
  <c r="AC70" i="20"/>
  <c r="AC69" i="20"/>
  <c r="AC68" i="20"/>
  <c r="AC67" i="20"/>
  <c r="AC66" i="20"/>
  <c r="AC65" i="20"/>
  <c r="AC64" i="20"/>
  <c r="AC63" i="20"/>
  <c r="AC62" i="20"/>
  <c r="AC61" i="20"/>
  <c r="AC60" i="20"/>
  <c r="AC59" i="20"/>
  <c r="AC58" i="20"/>
  <c r="AC57" i="20"/>
  <c r="AC56" i="20"/>
  <c r="AC55" i="20"/>
  <c r="AC54" i="20"/>
  <c r="AC53" i="20"/>
  <c r="AC52" i="20"/>
  <c r="AC51" i="20"/>
  <c r="AC50" i="20"/>
  <c r="AC49" i="20"/>
  <c r="AC48" i="20"/>
  <c r="AC47" i="20"/>
  <c r="AC46" i="20"/>
  <c r="AC45" i="20"/>
  <c r="AC44" i="20"/>
  <c r="AC43" i="20"/>
  <c r="AC42" i="20"/>
  <c r="X72" i="20"/>
  <c r="X71" i="20"/>
  <c r="X70" i="20"/>
  <c r="X69" i="20"/>
  <c r="X68" i="20"/>
  <c r="X67" i="20"/>
  <c r="X66" i="20"/>
  <c r="X65" i="20"/>
  <c r="X64" i="20"/>
  <c r="X63" i="20"/>
  <c r="X62" i="20"/>
  <c r="X61" i="20"/>
  <c r="X60" i="20"/>
  <c r="X59" i="20"/>
  <c r="X58" i="20"/>
  <c r="X57" i="20"/>
  <c r="X56" i="20"/>
  <c r="X55" i="20"/>
  <c r="X54" i="20"/>
  <c r="X53" i="20"/>
  <c r="X52" i="20"/>
  <c r="X51" i="20"/>
  <c r="X50" i="20"/>
  <c r="X49" i="20"/>
  <c r="X48" i="20"/>
  <c r="X47" i="20"/>
  <c r="X46" i="20"/>
  <c r="X45" i="20"/>
  <c r="X44" i="20"/>
  <c r="X43" i="20"/>
  <c r="X42" i="20"/>
  <c r="S72" i="20"/>
  <c r="S71" i="20"/>
  <c r="S70" i="20"/>
  <c r="S69" i="20"/>
  <c r="S68" i="20"/>
  <c r="S67" i="20"/>
  <c r="S66" i="20"/>
  <c r="S65" i="20"/>
  <c r="S64" i="20"/>
  <c r="S63" i="20"/>
  <c r="S62" i="20"/>
  <c r="S61" i="20"/>
  <c r="S60" i="20"/>
  <c r="S59" i="20"/>
  <c r="S58" i="20"/>
  <c r="S57" i="20"/>
  <c r="S56" i="20"/>
  <c r="S55" i="20"/>
  <c r="S54" i="20"/>
  <c r="S53" i="20"/>
  <c r="S52" i="20"/>
  <c r="S51" i="20"/>
  <c r="S50" i="20"/>
  <c r="S48" i="20"/>
  <c r="S47" i="20"/>
  <c r="S46" i="20"/>
  <c r="S45" i="20"/>
  <c r="S44" i="20"/>
  <c r="S43" i="20"/>
  <c r="S42" i="20"/>
  <c r="N72" i="20"/>
  <c r="N71" i="20"/>
  <c r="N70" i="20"/>
  <c r="N69" i="20"/>
  <c r="N68" i="20"/>
  <c r="N67" i="20"/>
  <c r="N66" i="20"/>
  <c r="N65" i="20"/>
  <c r="N64" i="20"/>
  <c r="N63" i="20"/>
  <c r="N62" i="20"/>
  <c r="N61" i="20"/>
  <c r="N60" i="20"/>
  <c r="N59" i="20"/>
  <c r="N58" i="20"/>
  <c r="N57" i="20"/>
  <c r="N56" i="20"/>
  <c r="N55" i="20"/>
  <c r="N54" i="20"/>
  <c r="N53" i="20"/>
  <c r="N52" i="20"/>
  <c r="N51" i="20"/>
  <c r="N50" i="20"/>
  <c r="N49" i="20"/>
  <c r="N48" i="20"/>
  <c r="N47" i="20"/>
  <c r="N46" i="20"/>
  <c r="N45" i="20"/>
  <c r="N44" i="20"/>
  <c r="N43" i="20"/>
  <c r="N42" i="20"/>
  <c r="L43" i="20"/>
  <c r="L72" i="20"/>
  <c r="L71" i="20"/>
  <c r="L70" i="20"/>
  <c r="L69" i="20"/>
  <c r="L68" i="20"/>
  <c r="L67" i="20"/>
  <c r="L66" i="20"/>
  <c r="L65" i="20"/>
  <c r="L64" i="20"/>
  <c r="L63" i="20"/>
  <c r="L62" i="20"/>
  <c r="L61" i="20"/>
  <c r="L60" i="20"/>
  <c r="L59" i="20"/>
  <c r="L58" i="20"/>
  <c r="L57" i="20"/>
  <c r="L56" i="20"/>
  <c r="L55" i="20"/>
  <c r="L54" i="20"/>
  <c r="L53" i="20"/>
  <c r="L52" i="20"/>
  <c r="L51" i="20"/>
  <c r="L50" i="20"/>
  <c r="L49" i="20"/>
  <c r="L48" i="20"/>
  <c r="L47" i="20"/>
  <c r="L46" i="20"/>
  <c r="L45" i="20"/>
  <c r="L44" i="20"/>
  <c r="L42" i="20"/>
  <c r="N43" i="24"/>
  <c r="H61" i="22"/>
  <c r="H51" i="22"/>
  <c r="AB32" i="22"/>
  <c r="W32" i="22"/>
  <c r="R32" i="22"/>
  <c r="M32" i="22"/>
  <c r="H37" i="22"/>
  <c r="AB42" i="22"/>
  <c r="W42" i="22"/>
  <c r="R42" i="22"/>
  <c r="M42" i="22"/>
  <c r="H70" i="22"/>
  <c r="H69" i="22"/>
  <c r="H68" i="22"/>
  <c r="H67" i="22"/>
  <c r="H66" i="22"/>
  <c r="H65" i="22"/>
  <c r="H64" i="22"/>
  <c r="H63" i="22"/>
  <c r="H62" i="22"/>
  <c r="H60" i="22"/>
  <c r="H59" i="22"/>
  <c r="H58" i="22"/>
  <c r="H57" i="22"/>
  <c r="H56" i="22"/>
  <c r="H55" i="22"/>
  <c r="H54" i="22"/>
  <c r="H53" i="22"/>
  <c r="H52" i="22"/>
  <c r="H50" i="22"/>
  <c r="H49" i="22"/>
  <c r="H48" i="22"/>
  <c r="H47" i="22"/>
  <c r="H46" i="22"/>
  <c r="H45" i="22"/>
  <c r="H44" i="22"/>
  <c r="H43" i="22"/>
  <c r="X41" i="20" l="1"/>
  <c r="I34" i="21"/>
  <c r="S34" i="21"/>
  <c r="G29" i="21"/>
  <c r="E29" i="21"/>
  <c r="Q39" i="21"/>
  <c r="O39" i="21"/>
  <c r="M39" i="21"/>
  <c r="K39" i="21"/>
  <c r="G39" i="21"/>
  <c r="E39" i="21"/>
  <c r="I70" i="21"/>
  <c r="S70" i="21" s="1"/>
  <c r="I69" i="21"/>
  <c r="S69" i="21" s="1"/>
  <c r="I68" i="21"/>
  <c r="S68" i="21" s="1"/>
  <c r="I67" i="21"/>
  <c r="S67" i="21" s="1"/>
  <c r="I66" i="21"/>
  <c r="S66" i="21" s="1"/>
  <c r="I65" i="21"/>
  <c r="S65" i="21" s="1"/>
  <c r="I64" i="21"/>
  <c r="S64" i="21" s="1"/>
  <c r="I63" i="21"/>
  <c r="S63" i="21" s="1"/>
  <c r="I62" i="21"/>
  <c r="S62" i="21" s="1"/>
  <c r="I61" i="21"/>
  <c r="S61" i="21" s="1"/>
  <c r="I60" i="21"/>
  <c r="S60" i="21" s="1"/>
  <c r="I59" i="21"/>
  <c r="S59" i="21" s="1"/>
  <c r="I58" i="21"/>
  <c r="S58" i="21" s="1"/>
  <c r="I57" i="21"/>
  <c r="S57" i="21" s="1"/>
  <c r="I56" i="21"/>
  <c r="S56" i="21" s="1"/>
  <c r="I55" i="21"/>
  <c r="S55" i="21" s="1"/>
  <c r="I54" i="21"/>
  <c r="S54" i="21" s="1"/>
  <c r="I53" i="21"/>
  <c r="S53" i="21" s="1"/>
  <c r="I52" i="21"/>
  <c r="S52" i="21" s="1"/>
  <c r="I51" i="21"/>
  <c r="S51" i="21" s="1"/>
  <c r="I50" i="21"/>
  <c r="S50" i="21" s="1"/>
  <c r="I49" i="21"/>
  <c r="S49" i="21" s="1"/>
  <c r="I48" i="21"/>
  <c r="S48" i="21" s="1"/>
  <c r="I47" i="21"/>
  <c r="S47" i="21" s="1"/>
  <c r="I46" i="21"/>
  <c r="S46" i="21" s="1"/>
  <c r="I45" i="21"/>
  <c r="S45" i="21" s="1"/>
  <c r="I44" i="21"/>
  <c r="S44" i="21" s="1"/>
  <c r="I43" i="21"/>
  <c r="S43" i="21" s="1"/>
  <c r="I42" i="21"/>
  <c r="S42" i="21" s="1"/>
  <c r="I41" i="21"/>
  <c r="S41" i="21" s="1"/>
  <c r="I40" i="21"/>
  <c r="S40" i="21" s="1"/>
  <c r="AF41" i="20"/>
  <c r="AC41" i="20"/>
  <c r="AA41" i="20"/>
  <c r="V41" i="20"/>
  <c r="S41" i="20"/>
  <c r="Q41" i="20"/>
  <c r="N41" i="20"/>
  <c r="H41" i="20"/>
  <c r="G41" i="20"/>
  <c r="AH34" i="20"/>
  <c r="AH32" i="20"/>
  <c r="AH42" i="20"/>
  <c r="AH43" i="20"/>
  <c r="AH44" i="20"/>
  <c r="AH45" i="20"/>
  <c r="AH46" i="20"/>
  <c r="AH47" i="20"/>
  <c r="AH48" i="20"/>
  <c r="AH49" i="20"/>
  <c r="AH50" i="20"/>
  <c r="AH51" i="20"/>
  <c r="AH52" i="20"/>
  <c r="AH53" i="20"/>
  <c r="AH54" i="20"/>
  <c r="AH55" i="20"/>
  <c r="AH56" i="20"/>
  <c r="AH57" i="20"/>
  <c r="AH58" i="20"/>
  <c r="AH59" i="20"/>
  <c r="AH60" i="20"/>
  <c r="AH61" i="20"/>
  <c r="AH62" i="20"/>
  <c r="AH63" i="20"/>
  <c r="AH64" i="20"/>
  <c r="AH65" i="20"/>
  <c r="AH66" i="20"/>
  <c r="AH67" i="20"/>
  <c r="AH68" i="20"/>
  <c r="AH69" i="20"/>
  <c r="AH70" i="20"/>
  <c r="AH71" i="20"/>
  <c r="AH72" i="20"/>
  <c r="AH41" i="20" l="1"/>
  <c r="S39" i="21"/>
  <c r="I39" i="21"/>
  <c r="AH36" i="20"/>
  <c r="AB39" i="22"/>
  <c r="AA39" i="22"/>
  <c r="W39" i="22"/>
  <c r="V39" i="22"/>
  <c r="R39" i="22"/>
  <c r="Q39" i="22"/>
  <c r="M39" i="22"/>
  <c r="L39" i="22"/>
  <c r="G39" i="22"/>
  <c r="L39" i="20" l="1"/>
  <c r="X39" i="20"/>
  <c r="X40" i="20"/>
  <c r="N27" i="24" l="1"/>
  <c r="L40" i="20"/>
  <c r="N34" i="24" l="1"/>
  <c r="H41" i="22"/>
  <c r="H40" i="22"/>
  <c r="H39" i="22" s="1"/>
  <c r="I38" i="21"/>
  <c r="S38" i="21" s="1"/>
  <c r="I37" i="21"/>
  <c r="S37" i="21" s="1"/>
  <c r="H34" i="22" l="1"/>
  <c r="H35" i="22"/>
  <c r="H36" i="22"/>
  <c r="I31" i="21"/>
  <c r="S31" i="21" s="1"/>
  <c r="I32" i="21"/>
  <c r="S32" i="21" s="1"/>
  <c r="I33" i="21"/>
  <c r="I30" i="21"/>
  <c r="S30" i="21" s="1"/>
  <c r="AH35" i="20"/>
  <c r="AF31" i="20"/>
  <c r="AH33" i="20"/>
  <c r="AH31" i="20" s="1"/>
  <c r="S33" i="21" l="1"/>
  <c r="S29" i="21" s="1"/>
  <c r="I29" i="21"/>
  <c r="Q36" i="21"/>
  <c r="AC39" i="20" l="1"/>
  <c r="AC40" i="20"/>
  <c r="S40" i="20"/>
  <c r="S39" i="20"/>
  <c r="N39" i="20" l="1"/>
  <c r="I39" i="20" s="1"/>
  <c r="AH39" i="20" s="1"/>
  <c r="N40" i="20"/>
  <c r="I40" i="20" s="1"/>
  <c r="AH40" i="20" s="1"/>
  <c r="AH38" i="20" l="1"/>
  <c r="N33" i="24"/>
  <c r="I38" i="20" l="1"/>
  <c r="H38" i="20"/>
  <c r="G38" i="20"/>
  <c r="P26" i="24" l="1"/>
  <c r="P20" i="24" s="1"/>
  <c r="P33" i="24"/>
  <c r="M24" i="24"/>
  <c r="F20" i="24"/>
  <c r="G20" i="24"/>
  <c r="H20" i="24"/>
  <c r="I20" i="24"/>
  <c r="K20" i="24"/>
  <c r="L20" i="24"/>
  <c r="M20" i="24"/>
  <c r="O20" i="24"/>
  <c r="Q20" i="24"/>
  <c r="R20" i="24"/>
  <c r="D20" i="24"/>
  <c r="E24" i="24"/>
  <c r="F24" i="24"/>
  <c r="G24" i="24"/>
  <c r="H24" i="24"/>
  <c r="I24" i="24"/>
  <c r="J24" i="24"/>
  <c r="K24" i="24"/>
  <c r="L24" i="24"/>
  <c r="O24" i="24"/>
  <c r="P24" i="24"/>
  <c r="Q24" i="24"/>
  <c r="R24" i="24"/>
  <c r="D24" i="24"/>
  <c r="I26" i="21" l="1"/>
  <c r="H42" i="22"/>
  <c r="H29" i="22" s="1"/>
  <c r="L28" i="20"/>
  <c r="I28" i="20"/>
  <c r="I21" i="20" s="1"/>
  <c r="S33" i="24"/>
  <c r="R33" i="24"/>
  <c r="Q33" i="24"/>
  <c r="AB29" i="22"/>
  <c r="W29" i="22"/>
  <c r="R29" i="22"/>
  <c r="M29" i="22"/>
  <c r="AF28" i="20"/>
  <c r="AC28" i="20"/>
  <c r="AA28" i="20"/>
  <c r="X28" i="20"/>
  <c r="V28" i="20"/>
  <c r="S28" i="20"/>
  <c r="Q28" i="20"/>
  <c r="N28" i="20"/>
  <c r="H28" i="20"/>
  <c r="G28" i="20"/>
  <c r="Q26" i="21"/>
  <c r="O26" i="21"/>
  <c r="M26" i="21"/>
  <c r="K26" i="21"/>
  <c r="G26" i="21"/>
  <c r="E26" i="21"/>
  <c r="O36" i="21"/>
  <c r="M36" i="21"/>
  <c r="K36" i="21"/>
  <c r="G36" i="21"/>
  <c r="E36" i="21"/>
  <c r="AH28" i="20" l="1"/>
  <c r="S26" i="21"/>
  <c r="AF38" i="20"/>
  <c r="AC38" i="20"/>
  <c r="AA38" i="20"/>
  <c r="X38" i="20"/>
  <c r="V38" i="20"/>
  <c r="S38" i="20"/>
  <c r="Q38" i="20"/>
  <c r="N38" i="20"/>
  <c r="L38" i="20"/>
  <c r="X37" i="20" l="1"/>
  <c r="H33" i="22"/>
  <c r="H32" i="22" s="1"/>
  <c r="H22" i="24" l="1"/>
  <c r="I36" i="21" l="1"/>
  <c r="AH30" i="20" l="1"/>
  <c r="AH24" i="20" s="1"/>
  <c r="E27" i="24"/>
  <c r="E26" i="24" s="1"/>
  <c r="E20" i="24" s="1"/>
  <c r="R22" i="24" l="1"/>
  <c r="S22" i="24"/>
  <c r="Q22" i="24"/>
  <c r="AF37" i="20" l="1"/>
  <c r="AC37" i="20"/>
  <c r="AA37" i="20"/>
  <c r="X26" i="20"/>
  <c r="V37" i="20"/>
  <c r="Q37" i="20"/>
  <c r="N37" i="20"/>
  <c r="L37" i="20"/>
  <c r="L26" i="20" s="1"/>
  <c r="I37" i="20"/>
  <c r="H37" i="20"/>
  <c r="G37" i="20"/>
  <c r="AF30" i="20"/>
  <c r="AF24" i="20" s="1"/>
  <c r="AC30" i="20"/>
  <c r="AC24" i="20" s="1"/>
  <c r="AA30" i="20"/>
  <c r="X30" i="20"/>
  <c r="X29" i="20" s="1"/>
  <c r="V30" i="20"/>
  <c r="V24" i="20" s="1"/>
  <c r="S30" i="20"/>
  <c r="S24" i="20" s="1"/>
  <c r="Q30" i="20"/>
  <c r="Q24" i="20" s="1"/>
  <c r="N30" i="20"/>
  <c r="N24" i="20" s="1"/>
  <c r="L30" i="20"/>
  <c r="I30" i="20"/>
  <c r="H30" i="20"/>
  <c r="H24" i="20" s="1"/>
  <c r="G30" i="20"/>
  <c r="L29" i="20" l="1"/>
  <c r="Q29" i="20"/>
  <c r="G29" i="20"/>
  <c r="H29" i="20"/>
  <c r="AC26" i="20"/>
  <c r="AC21" i="20" s="1"/>
  <c r="AC29" i="20"/>
  <c r="V26" i="20"/>
  <c r="V21" i="20" s="1"/>
  <c r="V29" i="20"/>
  <c r="AA26" i="20"/>
  <c r="AA29" i="20"/>
  <c r="N26" i="20"/>
  <c r="N21" i="20" s="1"/>
  <c r="N29" i="20"/>
  <c r="AF26" i="20"/>
  <c r="AF21" i="20" s="1"/>
  <c r="AF29" i="20"/>
  <c r="I24" i="20"/>
  <c r="I29" i="20"/>
  <c r="G24" i="20"/>
  <c r="S37" i="20"/>
  <c r="S29" i="20" s="1"/>
  <c r="L24" i="20"/>
  <c r="L21" i="20" s="1"/>
  <c r="X24" i="20"/>
  <c r="X21" i="20" s="1"/>
  <c r="AA24" i="20"/>
  <c r="H26" i="20"/>
  <c r="G26" i="20"/>
  <c r="Q26" i="20"/>
  <c r="Q21" i="20" s="1"/>
  <c r="AA21" i="20" l="1"/>
  <c r="H21" i="20"/>
  <c r="G21" i="20"/>
  <c r="S26" i="20"/>
  <c r="S21" i="20" s="1"/>
  <c r="J27" i="24"/>
  <c r="J26" i="24" s="1"/>
  <c r="J20" i="24" s="1"/>
  <c r="P22" i="24" l="1"/>
  <c r="O22" i="24"/>
  <c r="M22" i="24"/>
  <c r="L22" i="24"/>
  <c r="K22" i="24"/>
  <c r="J22" i="24"/>
  <c r="J17" i="24" s="1"/>
  <c r="G22" i="24"/>
  <c r="F22" i="24"/>
  <c r="E22" i="24"/>
  <c r="I31" i="22"/>
  <c r="I25" i="22" s="1"/>
  <c r="H31" i="22"/>
  <c r="H25" i="22" s="1"/>
  <c r="J31" i="22"/>
  <c r="J25" i="22" s="1"/>
  <c r="K31" i="22"/>
  <c r="K25" i="22" s="1"/>
  <c r="N31" i="22"/>
  <c r="N25" i="22" s="1"/>
  <c r="O31" i="22"/>
  <c r="O25" i="22" s="1"/>
  <c r="P31" i="22"/>
  <c r="P25" i="22" s="1"/>
  <c r="T31" i="22"/>
  <c r="T25" i="22" s="1"/>
  <c r="U31" i="22"/>
  <c r="U25" i="22" s="1"/>
  <c r="V31" i="22"/>
  <c r="V25" i="22" s="1"/>
  <c r="Y31" i="22"/>
  <c r="Y25" i="22" s="1"/>
  <c r="Z31" i="22"/>
  <c r="Z25" i="22" s="1"/>
  <c r="L31" i="22"/>
  <c r="L25" i="22" s="1"/>
  <c r="M31" i="22"/>
  <c r="Q31" i="22"/>
  <c r="Q25" i="22" s="1"/>
  <c r="R31" i="22"/>
  <c r="S31" i="22"/>
  <c r="S25" i="22" s="1"/>
  <c r="W31" i="22"/>
  <c r="X31" i="22"/>
  <c r="X25" i="22" s="1"/>
  <c r="AA31" i="22"/>
  <c r="AA25" i="22" s="1"/>
  <c r="AB31" i="22"/>
  <c r="AB25" i="22" s="1"/>
  <c r="I38" i="22"/>
  <c r="I27" i="22" s="1"/>
  <c r="J38" i="22"/>
  <c r="J27" i="22" s="1"/>
  <c r="K38" i="22"/>
  <c r="K27" i="22" s="1"/>
  <c r="N38" i="22"/>
  <c r="N27" i="22" s="1"/>
  <c r="O38" i="22"/>
  <c r="O27" i="22" s="1"/>
  <c r="P38" i="22"/>
  <c r="P27" i="22" s="1"/>
  <c r="S38" i="22"/>
  <c r="S27" i="22" s="1"/>
  <c r="T38" i="22"/>
  <c r="T27" i="22" s="1"/>
  <c r="U38" i="22"/>
  <c r="U27" i="22" s="1"/>
  <c r="V38" i="22"/>
  <c r="V30" i="22" s="1"/>
  <c r="W38" i="22"/>
  <c r="X38" i="22"/>
  <c r="X27" i="22" s="1"/>
  <c r="Y38" i="22"/>
  <c r="Y27" i="22" s="1"/>
  <c r="Z38" i="22"/>
  <c r="Z27" i="22" s="1"/>
  <c r="L38" i="22"/>
  <c r="M38" i="22"/>
  <c r="Q38" i="22"/>
  <c r="R38" i="22"/>
  <c r="AA38" i="22"/>
  <c r="AB38" i="22"/>
  <c r="H38" i="22"/>
  <c r="G38" i="22"/>
  <c r="G30" i="22" s="1"/>
  <c r="F38" i="22"/>
  <c r="F27" i="22" s="1"/>
  <c r="E38" i="22"/>
  <c r="E27" i="22" s="1"/>
  <c r="D38" i="22"/>
  <c r="D27" i="22" s="1"/>
  <c r="G31" i="22"/>
  <c r="G25" i="22" s="1"/>
  <c r="F31" i="22"/>
  <c r="F25" i="22" s="1"/>
  <c r="E31" i="22"/>
  <c r="E25" i="22" s="1"/>
  <c r="D31" i="22"/>
  <c r="D25" i="22" s="1"/>
  <c r="S28" i="21"/>
  <c r="Q28" i="21"/>
  <c r="O28" i="21"/>
  <c r="M28" i="21"/>
  <c r="K28" i="21"/>
  <c r="E28" i="21"/>
  <c r="I28" i="21"/>
  <c r="F22" i="21"/>
  <c r="H22" i="21"/>
  <c r="J22" i="21"/>
  <c r="L22" i="21"/>
  <c r="N22" i="21"/>
  <c r="P22" i="21"/>
  <c r="R22" i="21"/>
  <c r="F24" i="21"/>
  <c r="H24" i="21"/>
  <c r="J24" i="21"/>
  <c r="R35" i="21"/>
  <c r="R24" i="21" s="1"/>
  <c r="P35" i="21"/>
  <c r="P24" i="21" s="1"/>
  <c r="N35" i="21"/>
  <c r="N24" i="21" s="1"/>
  <c r="L35" i="21"/>
  <c r="L24" i="21" s="1"/>
  <c r="Q35" i="21"/>
  <c r="O35" i="21"/>
  <c r="O24" i="21" s="1"/>
  <c r="M35" i="21"/>
  <c r="K35" i="21"/>
  <c r="K24" i="21" s="1"/>
  <c r="G28" i="21"/>
  <c r="K22" i="21" l="1"/>
  <c r="K19" i="21" s="1"/>
  <c r="K27" i="21"/>
  <c r="O22" i="21"/>
  <c r="O19" i="21" s="1"/>
  <c r="O27" i="21"/>
  <c r="Q22" i="21"/>
  <c r="Q27" i="21"/>
  <c r="M22" i="21"/>
  <c r="M27" i="21"/>
  <c r="S22" i="21"/>
  <c r="AB27" i="22"/>
  <c r="AB22" i="22" s="1"/>
  <c r="AB30" i="22"/>
  <c r="W27" i="22"/>
  <c r="W30" i="22"/>
  <c r="R27" i="22"/>
  <c r="R30" i="22"/>
  <c r="M27" i="22"/>
  <c r="M30" i="22"/>
  <c r="H27" i="22"/>
  <c r="H22" i="22" s="1"/>
  <c r="H30" i="22"/>
  <c r="L27" i="22"/>
  <c r="L22" i="22" s="1"/>
  <c r="L30" i="22"/>
  <c r="V27" i="22"/>
  <c r="V22" i="22" s="1"/>
  <c r="AA30" i="22"/>
  <c r="AA27" i="22"/>
  <c r="AA22" i="22" s="1"/>
  <c r="Q30" i="22"/>
  <c r="Q27" i="22"/>
  <c r="Q22" i="22" s="1"/>
  <c r="M25" i="22"/>
  <c r="R25" i="22"/>
  <c r="W25" i="22"/>
  <c r="G27" i="22"/>
  <c r="G22" i="22" s="1"/>
  <c r="S36" i="21"/>
  <c r="I35" i="21"/>
  <c r="I24" i="21" s="1"/>
  <c r="G35" i="21"/>
  <c r="G24" i="21" s="1"/>
  <c r="Q24" i="21"/>
  <c r="M24" i="21"/>
  <c r="M22" i="22" l="1"/>
  <c r="M19" i="21"/>
  <c r="Q19" i="21"/>
  <c r="G27" i="21"/>
  <c r="R22" i="22"/>
  <c r="W22" i="22"/>
  <c r="I27" i="21"/>
  <c r="AH37" i="20"/>
  <c r="AH29" i="20" s="1"/>
  <c r="S35" i="21"/>
  <c r="I22" i="21"/>
  <c r="I19" i="21" s="1"/>
  <c r="E35" i="21"/>
  <c r="E24" i="21" l="1"/>
  <c r="E27" i="21"/>
  <c r="S24" i="21"/>
  <c r="S19" i="21" s="1"/>
  <c r="S27" i="21"/>
  <c r="AH26" i="20"/>
  <c r="AH21" i="20" s="1"/>
  <c r="N22" i="24"/>
  <c r="I33" i="24"/>
  <c r="I22" i="24" s="1"/>
  <c r="E17" i="24" l="1"/>
  <c r="N26" i="24"/>
  <c r="N20" i="24" l="1"/>
  <c r="E22" i="21"/>
  <c r="E19" i="21" s="1"/>
  <c r="D21" i="23"/>
  <c r="E21" i="23" s="1"/>
  <c r="F21" i="23" s="1"/>
  <c r="G21" i="23" s="1"/>
  <c r="H21" i="23" s="1"/>
  <c r="I21" i="23" s="1"/>
  <c r="J21" i="23" s="1"/>
  <c r="K21" i="23" s="1"/>
  <c r="L21" i="23" s="1"/>
  <c r="M21" i="23" s="1"/>
  <c r="N21" i="23" s="1"/>
  <c r="O21" i="23" s="1"/>
  <c r="P21" i="23" s="1"/>
  <c r="Q21" i="23" s="1"/>
  <c r="R21" i="23" s="1"/>
  <c r="S21" i="23" s="1"/>
  <c r="T21" i="23" s="1"/>
  <c r="U21" i="23" s="1"/>
  <c r="V21" i="23" s="1"/>
  <c r="W21" i="23" s="1"/>
  <c r="X21" i="23" s="1"/>
  <c r="Y21" i="23" s="1"/>
  <c r="Z21" i="23" s="1"/>
  <c r="AA21" i="23" s="1"/>
  <c r="AB21" i="23" s="1"/>
  <c r="AC21" i="23" s="1"/>
  <c r="D21" i="17"/>
  <c r="E21" i="17" s="1"/>
  <c r="F21" i="17" s="1"/>
  <c r="G21" i="17" s="1"/>
  <c r="H21" i="17" s="1"/>
  <c r="I21" i="17" s="1"/>
  <c r="J21" i="17" s="1"/>
  <c r="K21" i="17" s="1"/>
  <c r="L21" i="17" s="1"/>
  <c r="M21" i="17" s="1"/>
  <c r="N21" i="17" s="1"/>
  <c r="O21" i="17" s="1"/>
  <c r="P21" i="17" s="1"/>
  <c r="Q21" i="17" s="1"/>
  <c r="R21" i="17" s="1"/>
  <c r="S21" i="17" s="1"/>
  <c r="T21" i="17" s="1"/>
  <c r="U21" i="17" s="1"/>
  <c r="V21" i="17" s="1"/>
  <c r="W21" i="17" s="1"/>
  <c r="X21" i="17" s="1"/>
  <c r="Y21" i="17" s="1"/>
  <c r="Z21" i="17" s="1"/>
  <c r="AA21" i="17" s="1"/>
  <c r="AB21" i="17" s="1"/>
  <c r="AC21" i="17" s="1"/>
  <c r="AD21" i="17" s="1"/>
  <c r="AE21" i="17" s="1"/>
  <c r="AF21" i="17" s="1"/>
  <c r="AG21" i="17" s="1"/>
  <c r="AH21" i="17" s="1"/>
  <c r="AI21" i="17" s="1"/>
  <c r="AJ21" i="17" s="1"/>
  <c r="AK21" i="17" s="1"/>
  <c r="AL21" i="17" s="1"/>
  <c r="AM21" i="17" s="1"/>
  <c r="AN21" i="17" s="1"/>
  <c r="AO21" i="17" s="1"/>
  <c r="AP21" i="17" s="1"/>
  <c r="AQ21" i="17" s="1"/>
  <c r="AR21" i="17" s="1"/>
  <c r="AS21" i="17" s="1"/>
  <c r="AT21" i="17" s="1"/>
  <c r="AU21" i="17" s="1"/>
  <c r="AV21" i="17" s="1"/>
  <c r="AW21" i="17" s="1"/>
  <c r="AX21" i="17" s="1"/>
  <c r="AY21" i="17" s="1"/>
  <c r="AZ21" i="17" s="1"/>
  <c r="BA21" i="17" s="1"/>
  <c r="BB21" i="17" s="1"/>
  <c r="BC21" i="17" s="1"/>
  <c r="C19" i="13" l="1"/>
  <c r="D19" i="13" s="1"/>
  <c r="E19" i="13" s="1"/>
  <c r="F19" i="13" s="1"/>
  <c r="G19" i="13" s="1"/>
  <c r="H19" i="13" s="1"/>
  <c r="I19" i="13" s="1"/>
  <c r="J19" i="13" s="1"/>
  <c r="K19" i="13" s="1"/>
  <c r="L19" i="13" s="1"/>
  <c r="M19" i="13" s="1"/>
  <c r="N19" i="13" s="1"/>
  <c r="O19" i="13" s="1"/>
  <c r="P19" i="13" s="1"/>
  <c r="Q19" i="13" s="1"/>
  <c r="R19" i="13" s="1"/>
  <c r="S19" i="13" s="1"/>
  <c r="T19" i="13" s="1"/>
  <c r="U19" i="13" s="1"/>
  <c r="V19" i="13" s="1"/>
  <c r="W19" i="13" s="1"/>
  <c r="D19" i="12" l="1"/>
  <c r="E19" i="12" s="1"/>
  <c r="F19" i="12" s="1"/>
  <c r="G19" i="12" s="1"/>
  <c r="H19" i="12" s="1"/>
  <c r="I19" i="12" s="1"/>
  <c r="J19" i="12" s="1"/>
  <c r="K19" i="12" s="1"/>
  <c r="L19" i="12" s="1"/>
  <c r="M19" i="12" s="1"/>
  <c r="N19" i="12" s="1"/>
  <c r="O19" i="12" s="1"/>
  <c r="P19" i="12" s="1"/>
  <c r="Q19" i="12" s="1"/>
  <c r="R19" i="12" s="1"/>
  <c r="S19" i="12" s="1"/>
  <c r="T19" i="12" s="1"/>
  <c r="U19" i="12" s="1"/>
  <c r="V19" i="12" s="1"/>
  <c r="W19" i="12" s="1"/>
  <c r="X19" i="12" s="1"/>
  <c r="Y19" i="12" s="1"/>
  <c r="Z19" i="12" s="1"/>
  <c r="AA19" i="12" s="1"/>
  <c r="AB19" i="12" s="1"/>
  <c r="AC19" i="12" s="1"/>
  <c r="AD19" i="12" s="1"/>
  <c r="AE19" i="12" l="1"/>
  <c r="AF19" i="12" s="1"/>
  <c r="AG19" i="12" s="1"/>
  <c r="AH19" i="12" s="1"/>
  <c r="AI19" i="12" s="1"/>
  <c r="E21" i="2"/>
  <c r="F21" i="2" s="1"/>
  <c r="G21" i="2" s="1"/>
  <c r="H21" i="2" s="1"/>
  <c r="I21" i="2" s="1"/>
  <c r="J21" i="2" s="1"/>
  <c r="K21" i="2" s="1"/>
  <c r="L21" i="2" s="1"/>
  <c r="M21" i="2" s="1"/>
  <c r="N21" i="2" s="1"/>
  <c r="O21" i="2" s="1"/>
  <c r="P21" i="2" s="1"/>
  <c r="Q21" i="2" s="1"/>
  <c r="R21" i="2" s="1"/>
  <c r="E20" i="6" l="1"/>
  <c r="F20" i="6" s="1"/>
  <c r="G20" i="6" s="1"/>
  <c r="H20" i="6" s="1"/>
  <c r="I20" i="6" s="1"/>
  <c r="J20" i="6" s="1"/>
  <c r="K20" i="6" s="1"/>
  <c r="L20" i="6" s="1"/>
  <c r="M20" i="6" s="1"/>
  <c r="N20" i="6" s="1"/>
  <c r="F16" i="24" l="1"/>
  <c r="G16" i="24" s="1"/>
  <c r="H16" i="24" s="1"/>
  <c r="I16" i="24" s="1"/>
  <c r="J16" i="24" s="1"/>
  <c r="K16" i="24" s="1"/>
  <c r="L16" i="24" s="1"/>
  <c r="M16" i="24" s="1"/>
  <c r="N16" i="24" s="1"/>
  <c r="O16" i="24" s="1"/>
  <c r="P16" i="24" s="1"/>
  <c r="Q16" i="24" s="1"/>
  <c r="R16" i="24" s="1"/>
  <c r="S16" i="24" s="1"/>
  <c r="T16" i="24" s="1"/>
  <c r="B18" i="21"/>
  <c r="C18" i="21" s="1"/>
  <c r="D18" i="21" s="1"/>
  <c r="E18" i="21" s="1"/>
  <c r="F18" i="21" s="1"/>
  <c r="G18" i="21" s="1"/>
  <c r="H18" i="21" s="1"/>
  <c r="I18" i="21" s="1"/>
  <c r="J18" i="21" s="1"/>
  <c r="K18" i="21" s="1"/>
  <c r="L18" i="21" s="1"/>
  <c r="M18" i="21" s="1"/>
  <c r="N18" i="21" s="1"/>
  <c r="O18" i="21" s="1"/>
  <c r="P18" i="21" s="1"/>
  <c r="Q18" i="21" s="1"/>
  <c r="R18" i="21" s="1"/>
  <c r="S18" i="21" s="1"/>
  <c r="B20" i="20"/>
  <c r="C20" i="20" s="1"/>
  <c r="D20" i="20" s="1"/>
  <c r="E20" i="20" s="1"/>
  <c r="F20" i="20" s="1"/>
  <c r="G20" i="20" s="1"/>
  <c r="H20" i="20" s="1"/>
  <c r="I20" i="20" s="1"/>
  <c r="J20" i="20" s="1"/>
  <c r="K20" i="20" s="1"/>
  <c r="L20" i="20" s="1"/>
  <c r="M20" i="20" s="1"/>
  <c r="N20" i="20" s="1"/>
  <c r="O20" i="20" s="1"/>
  <c r="P20" i="20" s="1"/>
  <c r="Q20" i="20" s="1"/>
  <c r="R20" i="20" s="1"/>
  <c r="S20" i="20" s="1"/>
  <c r="T20" i="20" s="1"/>
  <c r="U20" i="20" s="1"/>
  <c r="V20" i="20" s="1"/>
  <c r="W20" i="20" s="1"/>
  <c r="X20" i="20" s="1"/>
  <c r="Y20" i="20" s="1"/>
  <c r="Z20" i="20" s="1"/>
  <c r="AA20" i="20" s="1"/>
  <c r="AB20" i="20" s="1"/>
  <c r="AC20" i="20" s="1"/>
  <c r="AD20" i="20" s="1"/>
  <c r="AE20" i="20" s="1"/>
  <c r="AF20" i="20" s="1"/>
  <c r="AG20" i="20" s="1"/>
  <c r="AH20" i="20" s="1"/>
  <c r="D21" i="15"/>
  <c r="E21" i="15" s="1"/>
  <c r="F21" i="15" s="1"/>
  <c r="G21" i="15" s="1"/>
  <c r="H21" i="15" s="1"/>
  <c r="I21" i="15" s="1"/>
  <c r="J21" i="15" s="1"/>
  <c r="K21" i="15" s="1"/>
  <c r="L21" i="15" s="1"/>
  <c r="M21" i="15" s="1"/>
  <c r="N21" i="15" s="1"/>
  <c r="O21" i="15" s="1"/>
  <c r="P21" i="15" s="1"/>
  <c r="Q21" i="15" s="1"/>
  <c r="R21" i="15" s="1"/>
  <c r="S21" i="15" s="1"/>
  <c r="T21" i="15" s="1"/>
  <c r="U21" i="15" s="1"/>
  <c r="V21" i="15" s="1"/>
  <c r="W21" i="15" s="1"/>
  <c r="X21" i="15" s="1"/>
  <c r="Y21" i="15" s="1"/>
  <c r="Z21" i="15" s="1"/>
  <c r="AA21" i="15" s="1"/>
  <c r="AB21" i="15" s="1"/>
  <c r="AC21" i="15" s="1"/>
  <c r="AD21" i="15" s="1"/>
  <c r="AE21" i="15" s="1"/>
  <c r="AF21" i="15" s="1"/>
  <c r="AG21" i="15" s="1"/>
  <c r="AH21" i="15" s="1"/>
  <c r="AI21" i="15" s="1"/>
  <c r="AJ21" i="15" s="1"/>
  <c r="AK21" i="15" s="1"/>
  <c r="AL21" i="15" s="1"/>
  <c r="AM21" i="15" s="1"/>
  <c r="AN21" i="15" s="1"/>
  <c r="AO21" i="15" s="1"/>
  <c r="AP21" i="15" s="1"/>
  <c r="AQ21" i="15" s="1"/>
  <c r="AR21" i="15" s="1"/>
  <c r="AS21" i="15" s="1"/>
  <c r="AT21" i="15" s="1"/>
  <c r="AU21" i="15" s="1"/>
  <c r="AV21" i="15" s="1"/>
  <c r="AW21" i="15" s="1"/>
  <c r="AX21" i="15" s="1"/>
  <c r="AY21" i="15" s="1"/>
  <c r="AZ21" i="15" s="1"/>
  <c r="BA21" i="15" s="1"/>
  <c r="I21" i="1"/>
  <c r="D21" i="14" l="1"/>
  <c r="E21" i="14" s="1"/>
  <c r="F21" i="14" s="1"/>
  <c r="G21" i="14" s="1"/>
  <c r="H21" i="14" s="1"/>
  <c r="I21" i="14" s="1"/>
  <c r="J21" i="14" s="1"/>
  <c r="K21" i="14" s="1"/>
  <c r="L21" i="14" s="1"/>
  <c r="M21" i="14" s="1"/>
  <c r="N21" i="14" s="1"/>
  <c r="O21" i="14" s="1"/>
  <c r="P21" i="14" s="1"/>
  <c r="Q21" i="14" s="1"/>
  <c r="R21" i="14" s="1"/>
  <c r="S21" i="14" s="1"/>
  <c r="T21" i="14" s="1"/>
  <c r="U21" i="14" s="1"/>
  <c r="V21" i="14" s="1"/>
  <c r="W21" i="14" s="1"/>
  <c r="X21" i="14" s="1"/>
  <c r="Y21" i="14" s="1"/>
  <c r="Z21" i="14" s="1"/>
  <c r="AA21" i="14" s="1"/>
  <c r="AB21" i="14" s="1"/>
  <c r="AC21" i="14" s="1"/>
  <c r="AD21" i="14" s="1"/>
  <c r="AE21" i="14" s="1"/>
  <c r="AF21" i="14" s="1"/>
  <c r="AG21" i="14" s="1"/>
  <c r="AH21" i="14" s="1"/>
  <c r="AI21" i="14" s="1"/>
  <c r="AJ21" i="14" s="1"/>
  <c r="AK21" i="14" s="1"/>
  <c r="AL21" i="14" s="1"/>
  <c r="AM21" i="14" s="1"/>
  <c r="AN21" i="14" s="1"/>
  <c r="AO21" i="14" s="1"/>
  <c r="AP21" i="14" s="1"/>
  <c r="AQ21" i="14" s="1"/>
  <c r="AR21" i="14" s="1"/>
  <c r="AS21" i="14" s="1"/>
  <c r="AT21" i="14" s="1"/>
  <c r="AU21" i="14" s="1"/>
  <c r="AV21" i="14" s="1"/>
  <c r="AW21" i="14" s="1"/>
  <c r="AX21" i="14" s="1"/>
  <c r="AY21" i="14" s="1"/>
  <c r="AZ21" i="14" s="1"/>
  <c r="BA21" i="14" s="1"/>
  <c r="BB21" i="14" s="1"/>
  <c r="BC21" i="14" s="1"/>
  <c r="BD21" i="14" s="1"/>
  <c r="BE21" i="14" s="1"/>
  <c r="BF21" i="14" s="1"/>
  <c r="BG21" i="14" s="1"/>
  <c r="BH21" i="14" s="1"/>
  <c r="BI21" i="14" s="1"/>
  <c r="BJ21" i="14" s="1"/>
  <c r="BK21" i="14" s="1"/>
  <c r="BL21" i="14" s="1"/>
  <c r="BM21" i="14" s="1"/>
  <c r="BN21" i="14" s="1"/>
  <c r="BO21" i="14" s="1"/>
  <c r="BP21" i="14" s="1"/>
  <c r="BQ21" i="14" s="1"/>
  <c r="BR21" i="14" s="1"/>
  <c r="BS21" i="14" s="1"/>
  <c r="BT21" i="14" s="1"/>
  <c r="BU21" i="14" s="1"/>
  <c r="BV21" i="14" s="1"/>
  <c r="BW21" i="14" s="1"/>
  <c r="BX21" i="14" s="1"/>
  <c r="BY21" i="14" s="1"/>
  <c r="BZ21" i="14" s="1"/>
  <c r="D21" i="3"/>
  <c r="E21" i="3" s="1"/>
  <c r="F21" i="3" s="1"/>
  <c r="G21" i="3" s="1"/>
  <c r="H21" i="3" s="1"/>
  <c r="I21" i="3" s="1"/>
  <c r="J21" i="3" s="1"/>
  <c r="K21" i="3" s="1"/>
  <c r="L21" i="3" s="1"/>
  <c r="M21" i="3" s="1"/>
  <c r="N21" i="3" s="1"/>
  <c r="O21" i="3" s="1"/>
  <c r="P21" i="3" s="1"/>
  <c r="Q21" i="3" s="1"/>
  <c r="R21" i="3" s="1"/>
  <c r="S21" i="3" s="1"/>
  <c r="T21" i="3" s="1"/>
  <c r="U21" i="3" s="1"/>
  <c r="V21" i="3" s="1"/>
  <c r="Y21" i="1"/>
  <c r="B19" i="11"/>
  <c r="C19" i="11" s="1"/>
  <c r="D19" i="11" s="1"/>
  <c r="E19" i="11" s="1"/>
  <c r="F19" i="11" s="1"/>
  <c r="G19" i="11" s="1"/>
  <c r="H19" i="11" s="1"/>
  <c r="I19" i="11" s="1"/>
  <c r="J19" i="11" s="1"/>
  <c r="K19" i="11" s="1"/>
  <c r="L19" i="11" s="1"/>
  <c r="M19" i="11" s="1"/>
  <c r="N19" i="11" s="1"/>
  <c r="O19" i="11" s="1"/>
  <c r="P19" i="11" s="1"/>
  <c r="Q19" i="11" s="1"/>
  <c r="R19" i="11" s="1"/>
  <c r="S19" i="11" s="1"/>
  <c r="T19" i="11" s="1"/>
  <c r="U19" i="11" s="1"/>
  <c r="V19" i="11" s="1"/>
  <c r="B20" i="10"/>
  <c r="C20" i="10" s="1"/>
  <c r="D20" i="10" s="1"/>
  <c r="E20" i="10" s="1"/>
  <c r="F20" i="10" s="1"/>
  <c r="B19" i="4"/>
  <c r="C19" i="4" s="1"/>
  <c r="D19" i="4" s="1"/>
  <c r="E19" i="4" s="1"/>
  <c r="F19" i="4" s="1"/>
  <c r="G19" i="4" s="1"/>
  <c r="H19" i="4" s="1"/>
  <c r="I19" i="4" s="1"/>
  <c r="J19" i="4" s="1"/>
  <c r="K19" i="4" s="1"/>
  <c r="L19" i="4" s="1"/>
  <c r="M19" i="4" s="1"/>
  <c r="N19" i="4" s="1"/>
  <c r="B21" i="1"/>
  <c r="C21" i="1" s="1"/>
  <c r="D21" i="1" s="1"/>
  <c r="E21" i="1" s="1"/>
  <c r="F21" i="1" s="1"/>
  <c r="V21" i="1" s="1"/>
  <c r="D20" i="5"/>
  <c r="E20" i="5" s="1"/>
  <c r="F20" i="5" s="1"/>
  <c r="G20" i="5" s="1"/>
  <c r="H20" i="5" s="1"/>
  <c r="I20" i="5" s="1"/>
  <c r="J20" i="5" s="1"/>
  <c r="K20" i="5" s="1"/>
  <c r="L20" i="5" s="1"/>
  <c r="M20" i="5" s="1"/>
  <c r="N20" i="5" s="1"/>
  <c r="O20" i="5" s="1"/>
  <c r="P20" i="5" s="1"/>
  <c r="Q20" i="5" s="1"/>
  <c r="R20" i="5" s="1"/>
  <c r="D19" i="18"/>
  <c r="E19" i="18" s="1"/>
  <c r="F19" i="18" s="1"/>
  <c r="G19" i="18" s="1"/>
  <c r="H19" i="18" s="1"/>
  <c r="I19" i="18" s="1"/>
  <c r="J19" i="18" s="1"/>
  <c r="K19" i="18" s="1"/>
  <c r="L19" i="18" s="1"/>
  <c r="M19" i="18" s="1"/>
  <c r="N19" i="18" s="1"/>
  <c r="O19" i="18" s="1"/>
  <c r="P19" i="18" s="1"/>
  <c r="Q19" i="18" s="1"/>
  <c r="G20" i="10" l="1"/>
  <c r="H20" i="10" s="1"/>
  <c r="I20" i="10" s="1"/>
  <c r="J20" i="10" s="1"/>
  <c r="K20" i="10" s="1"/>
  <c r="L20" i="10" s="1"/>
  <c r="M20" i="10" s="1"/>
  <c r="N20" i="10" s="1"/>
  <c r="O20" i="10" s="1"/>
  <c r="P20" i="10" s="1"/>
  <c r="Q20" i="10" s="1"/>
  <c r="R20" i="10" s="1"/>
  <c r="S20" i="10" s="1"/>
  <c r="T20" i="10" s="1"/>
  <c r="U20" i="10" s="1"/>
  <c r="V20" i="10" s="1"/>
  <c r="W20" i="10" s="1"/>
  <c r="X20" i="10" s="1"/>
  <c r="Z21" i="1"/>
  <c r="R19" i="18"/>
  <c r="B25" i="9" l="1"/>
  <c r="C25" i="9" s="1"/>
  <c r="D25" i="9" s="1"/>
  <c r="E25" i="9" s="1"/>
  <c r="F25" i="9" s="1"/>
  <c r="G25" i="9" s="1"/>
  <c r="H25" i="9" s="1"/>
  <c r="I25" i="9" s="1"/>
  <c r="J25" i="9" s="1"/>
  <c r="K25" i="9" s="1"/>
  <c r="L25" i="9" s="1"/>
  <c r="M25" i="9" s="1"/>
  <c r="N25" i="9" s="1"/>
  <c r="O25" i="9" s="1"/>
  <c r="P25" i="9" s="1"/>
  <c r="Q25" i="9" s="1"/>
  <c r="R25" i="9" s="1"/>
  <c r="S25" i="9" s="1"/>
  <c r="T25" i="9" s="1"/>
  <c r="U25" i="9" s="1"/>
  <c r="V25" i="9" s="1"/>
  <c r="W25" i="9" s="1"/>
  <c r="X25" i="9" s="1"/>
  <c r="Y25" i="9" s="1"/>
  <c r="Z25" i="9" s="1"/>
  <c r="AA25" i="9" s="1"/>
  <c r="AB25" i="9" s="1"/>
  <c r="AC25" i="9" s="1"/>
  <c r="AD25" i="9" s="1"/>
  <c r="AE25" i="9" s="1"/>
  <c r="AF25" i="9" s="1"/>
  <c r="AG25" i="9" s="1"/>
  <c r="AH25" i="9" s="1"/>
  <c r="AI25" i="9" s="1"/>
  <c r="AJ25" i="9" s="1"/>
  <c r="AK25" i="9" s="1"/>
  <c r="AL25" i="9" s="1"/>
  <c r="AM25" i="9" s="1"/>
  <c r="AN25" i="9" s="1"/>
  <c r="AO25" i="9" s="1"/>
  <c r="AP25" i="9" s="1"/>
  <c r="AQ25" i="9" s="1"/>
  <c r="AR25" i="9" s="1"/>
  <c r="AS25" i="9" s="1"/>
  <c r="AT25" i="9" s="1"/>
  <c r="B24" i="19"/>
  <c r="C24" i="19" s="1"/>
  <c r="D24" i="19" s="1"/>
  <c r="E24" i="19" s="1"/>
  <c r="F24" i="19" s="1"/>
  <c r="G24" i="19" s="1"/>
  <c r="H24" i="19" s="1"/>
  <c r="I24" i="19" s="1"/>
  <c r="J24" i="19" s="1"/>
  <c r="K24" i="19" s="1"/>
  <c r="L24" i="19" s="1"/>
  <c r="M24" i="19" s="1"/>
  <c r="N24" i="19" s="1"/>
  <c r="O24" i="19" s="1"/>
  <c r="P24" i="19" s="1"/>
  <c r="Q24" i="19" s="1"/>
  <c r="R24" i="19" s="1"/>
  <c r="S24" i="19" s="1"/>
  <c r="T24" i="19" s="1"/>
  <c r="U24" i="19" s="1"/>
  <c r="V24" i="19" s="1"/>
  <c r="W24" i="19" s="1"/>
  <c r="X24" i="19" s="1"/>
  <c r="Y24" i="19" s="1"/>
  <c r="Z24" i="19" s="1"/>
  <c r="AA24" i="19" s="1"/>
  <c r="AB24" i="19" s="1"/>
  <c r="AC24" i="19" s="1"/>
  <c r="AD24" i="19" s="1"/>
  <c r="AE24" i="19" s="1"/>
  <c r="AF24" i="19" s="1"/>
  <c r="AG24" i="19" s="1"/>
  <c r="AH24" i="19" s="1"/>
  <c r="AI24" i="19" s="1"/>
  <c r="AJ24" i="19" s="1"/>
  <c r="AK24" i="19" s="1"/>
  <c r="AL24" i="19" s="1"/>
  <c r="AM24" i="19" s="1"/>
  <c r="AN24" i="19" s="1"/>
  <c r="AO24" i="19" s="1"/>
  <c r="AP24" i="19" s="1"/>
  <c r="AQ24" i="19" s="1"/>
  <c r="AR24" i="19" s="1"/>
  <c r="AS24" i="19" s="1"/>
  <c r="AT24" i="19" s="1"/>
  <c r="G22" i="21" l="1"/>
  <c r="G19" i="2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D15" authorId="0" shapeId="0" xr:uid="{00000000-0006-0000-1400-000001000000}">
      <text>
        <r>
          <rPr>
            <b/>
            <sz val="8"/>
            <color indexed="81"/>
            <rFont val="Tahoma"/>
            <family val="2"/>
            <charset val="204"/>
          </rPr>
          <t>user:</t>
        </r>
        <r>
          <rPr>
            <sz val="8"/>
            <color indexed="81"/>
            <rFont val="Tahoma"/>
            <family val="2"/>
            <charset val="204"/>
          </rPr>
          <t xml:space="preserve">
Оценка полной стоимости из раздела, утвержденной ИП</t>
        </r>
      </text>
    </comment>
    <comment ref="F15" authorId="0" shapeId="0" xr:uid="{00000000-0006-0000-1400-000002000000}">
      <text>
        <r>
          <rPr>
            <b/>
            <sz val="8"/>
            <color indexed="81"/>
            <rFont val="Tahoma"/>
            <family val="2"/>
            <charset val="204"/>
          </rPr>
          <t>user:</t>
        </r>
        <r>
          <rPr>
            <sz val="8"/>
            <color indexed="81"/>
            <rFont val="Tahoma"/>
            <family val="2"/>
            <charset val="204"/>
          </rPr>
          <t xml:space="preserve">
Остаток на 01.01.2021г. равен остаток на 01.01.2020 минус  корректировка 2020 г. </t>
        </r>
      </text>
    </comment>
    <comment ref="R15" authorId="0" shapeId="0" xr:uid="{00000000-0006-0000-1400-000003000000}">
      <text>
        <r>
          <rPr>
            <b/>
            <sz val="8"/>
            <color indexed="81"/>
            <rFont val="Tahoma"/>
            <family val="2"/>
            <charset val="204"/>
          </rPr>
          <t>user:</t>
        </r>
        <r>
          <rPr>
            <sz val="8"/>
            <color indexed="81"/>
            <rFont val="Tahoma"/>
            <family val="2"/>
            <charset val="204"/>
          </rPr>
          <t xml:space="preserve">
Остаток освоения на 01.01.2021г. Равен остаток освоения 01.01.2020 минус всего 2020 год</t>
        </r>
      </text>
    </comment>
  </commentList>
</comments>
</file>

<file path=xl/sharedStrings.xml><?xml version="1.0" encoding="utf-8"?>
<sst xmlns="http://schemas.openxmlformats.org/spreadsheetml/2006/main" count="5827" uniqueCount="459">
  <si>
    <t xml:space="preserve">ВСЕГО, </t>
  </si>
  <si>
    <t>…</t>
  </si>
  <si>
    <t>к приказу Минэнерго России</t>
  </si>
  <si>
    <t>МВт</t>
  </si>
  <si>
    <t>км</t>
  </si>
  <si>
    <t>Идентифика-тор инвестицион-ного проекта</t>
  </si>
  <si>
    <t>МВ×А</t>
  </si>
  <si>
    <t>Мвар</t>
  </si>
  <si>
    <t>месяц и год составления сметной документации</t>
  </si>
  <si>
    <t>в ценах, сложившихся ко времени составления сметной документации, млн рублей (с НДС)</t>
  </si>
  <si>
    <t>в базисном уровне цен</t>
  </si>
  <si>
    <t>Идентификатор инвестиционного проекта</t>
  </si>
  <si>
    <t>км КЛ</t>
  </si>
  <si>
    <t>Полная сметная стоимость инвестиционного проекта в соответствии с утвержденной проектной документацией</t>
  </si>
  <si>
    <t>Объем финансирования, млн рублей (с НДС)</t>
  </si>
  <si>
    <t>Отклонение от плана финансирования</t>
  </si>
  <si>
    <t>Причины отклонений</t>
  </si>
  <si>
    <t>млн рублей
 (с НДС)</t>
  </si>
  <si>
    <t>%</t>
  </si>
  <si>
    <t>план</t>
  </si>
  <si>
    <t>факт</t>
  </si>
  <si>
    <t>млн рублей
 (без НДС)</t>
  </si>
  <si>
    <t>Причины неисполнения плана</t>
  </si>
  <si>
    <t>План</t>
  </si>
  <si>
    <t>Факт</t>
  </si>
  <si>
    <t>км ВЛ
 1-цеп</t>
  </si>
  <si>
    <t>км ВЛ
 2-цеп</t>
  </si>
  <si>
    <t>Другое</t>
  </si>
  <si>
    <t>Отклонение от плана ввода основных средств</t>
  </si>
  <si>
    <t>Всего</t>
  </si>
  <si>
    <t>1 квартал</t>
  </si>
  <si>
    <t>2 квартал</t>
  </si>
  <si>
    <t>3 квартал</t>
  </si>
  <si>
    <t>4 квартал</t>
  </si>
  <si>
    <t xml:space="preserve">3 квартал </t>
  </si>
  <si>
    <t>год начала  реализации инвестицион-ного проекта</t>
  </si>
  <si>
    <t>год окончания реализации инвестицион-ного проекта</t>
  </si>
  <si>
    <t xml:space="preserve">                                                                                                                                                                                                                 </t>
  </si>
  <si>
    <t xml:space="preserve">         фирменное наименование субъекта электроэнергетики</t>
  </si>
  <si>
    <t>период реализации инвестиционной программы</t>
  </si>
  <si>
    <t>в базисном уровне цен, млн рублей (с НДС)</t>
  </si>
  <si>
    <t>в прогнозных ценах соответствующих лет</t>
  </si>
  <si>
    <t xml:space="preserve">Объем освоения капитальных вложений, млн рублей (без НДС) </t>
  </si>
  <si>
    <t>Отклонение от плана освоения капитальных вложений</t>
  </si>
  <si>
    <t>Вывод мощностей из эксплуатации</t>
  </si>
  <si>
    <t>Ввод мощностей в эксплуатацию</t>
  </si>
  <si>
    <t>Ввод объектов (мощностей) в эксплуатацию</t>
  </si>
  <si>
    <t>млн рублей (без НДС)</t>
  </si>
  <si>
    <t>федерального бюджета</t>
  </si>
  <si>
    <t>бюджетов субъектов Российской Федерации</t>
  </si>
  <si>
    <t>иных источников финансирования</t>
  </si>
  <si>
    <t xml:space="preserve">Раздел 2. Отчет об исполнении плана финансирования в разрезе источников финансирования </t>
  </si>
  <si>
    <t>Отчетный квартал</t>
  </si>
  <si>
    <t>Общий плановый объем финансирования, в том числе за счет:</t>
  </si>
  <si>
    <t>Общий фактический объем финансирования, в том числе за счет:</t>
  </si>
  <si>
    <r>
      <rPr>
        <b/>
        <sz val="14"/>
        <color theme="1"/>
        <rFont val="Times New Roman"/>
        <family val="1"/>
        <charset val="204"/>
      </rPr>
      <t xml:space="preserve">на период </t>
    </r>
    <r>
      <rPr>
        <b/>
        <u/>
        <sz val="14"/>
        <color theme="1"/>
        <rFont val="Times New Roman"/>
        <family val="1"/>
        <charset val="204"/>
      </rPr>
      <t>_                                                     ______________</t>
    </r>
  </si>
  <si>
    <t xml:space="preserve"> № пп</t>
  </si>
  <si>
    <t xml:space="preserve">  Наименование инвестиционного проекта (группы инвестиционных проектов)</t>
  </si>
  <si>
    <t>Выполнение требований законодательства Российской Федерации, предписаний органов исполнительной власти, регламентов рынков электрической энергии</t>
  </si>
  <si>
    <t xml:space="preserve"> Наименование инвестиционного проекта (группы инвестиционных проектов)</t>
  </si>
  <si>
    <t>Наличие исходно-разрешительной документации</t>
  </si>
  <si>
    <t xml:space="preserve">                                                                                                                                                                                            </t>
  </si>
  <si>
    <r>
      <rPr>
        <b/>
        <sz val="14"/>
        <color theme="1"/>
        <rFont val="Times New Roman"/>
        <family val="1"/>
        <charset val="204"/>
      </rPr>
      <t xml:space="preserve">на период 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_</t>
    </r>
  </si>
  <si>
    <t>№ пп</t>
  </si>
  <si>
    <t>Плановые значения показателей  приведены в соответствии с инвестиционной программой _______________________________________________ на период ____,</t>
  </si>
  <si>
    <t xml:space="preserve">                                реквизиты решения органа  исполнительной власти, утвердившего инвестиционную программу</t>
  </si>
  <si>
    <t>утвержденной  _____________________________________________________________________</t>
  </si>
  <si>
    <t xml:space="preserve">                                                                                                                                                    фирменное наименование субъекта электроэнергетики</t>
  </si>
  <si>
    <t>Обеспечение текущей деятельности в сфере электроэнергетики, в том числе развитие информационной инфраструктуры, хозяйственное обеспечение деятельности</t>
  </si>
  <si>
    <t>Инвестиции, связанные с деятельностью, не относящейся к сфере электроэнергетики</t>
  </si>
  <si>
    <t xml:space="preserve">Повышение надежности оказываемых услуг в сфере электроэнергетики </t>
  </si>
  <si>
    <t xml:space="preserve">Повышение качества оказываемых услуг в сфере электроэнергетики </t>
  </si>
  <si>
    <t>Год раскрытия информации: _________ год</t>
  </si>
  <si>
    <t>основные средства</t>
  </si>
  <si>
    <t>нематериальные активы</t>
  </si>
  <si>
    <t>Развитие электрической сети/усиление существующей электрической сети, связанное с подключением новых потребителей</t>
  </si>
  <si>
    <t>Замещение (обновление) электрической сети/повышение экономической эффективности (мероприятия направленные на снижение эксплуатационных затрат) оказания услуг в сфере электроэнергетики</t>
  </si>
  <si>
    <t>Наименование количественного показателя, соответствующего цели</t>
  </si>
  <si>
    <t xml:space="preserve">                        период реализации инвестиционной программы</t>
  </si>
  <si>
    <t>Наименование инвестиционного проекта (группы инвестиционных проектов)</t>
  </si>
  <si>
    <t>Раздел 1. Отчет об исполнении плана ее финансирования  инвестиционной программы</t>
  </si>
  <si>
    <t>средств, полученных от оказания услуг по регулируемым государством ценам (тарифам)</t>
  </si>
  <si>
    <t>в базисном уровне цен, млн рублей</t>
  </si>
  <si>
    <t>Отчет за ___________год</t>
  </si>
  <si>
    <t xml:space="preserve">об исполнении инвестиционной программы </t>
  </si>
  <si>
    <t>Раздел 2. Отчет об исполнении плана освоения капитальных вложений</t>
  </si>
  <si>
    <t>Принятие основных средств и нематериальных активов к бухгалтерскому учету</t>
  </si>
  <si>
    <t>Отклонение от плана</t>
  </si>
  <si>
    <t>Отчет за ________ квартал года ___________</t>
  </si>
  <si>
    <t>Раздел 3. Отчет об исполнении плана освоения капитальных вложений</t>
  </si>
  <si>
    <t>Раздел 4. Отчет о постановке объектов электросетевого хозяйства под напряжение</t>
  </si>
  <si>
    <t>Постановка объектов электроэнергетики под напряжение</t>
  </si>
  <si>
    <t>Раздел 5. Отчет о вводе объектов (мощностей) в эксплуатацию</t>
  </si>
  <si>
    <t xml:space="preserve">Раздел 7. Отчет о выводе мощностей из эксплуатации </t>
  </si>
  <si>
    <t>Раздел 8. Отчет о техническом состоянии объекта</t>
  </si>
  <si>
    <t>Сроки реализации проекта</t>
  </si>
  <si>
    <t>ПИР</t>
  </si>
  <si>
    <t>СМР</t>
  </si>
  <si>
    <t>оборудование и материалы</t>
  </si>
  <si>
    <t>прочие</t>
  </si>
  <si>
    <t>Плановый объем финансирования, млн рублей</t>
  </si>
  <si>
    <t>Фактически профинансировано, млн рублей</t>
  </si>
  <si>
    <t>Фактически освоено (закрыто актами выполненных работ), млн рублей</t>
  </si>
  <si>
    <t>Цели инвестиционных проектов и соответсвующие целям фактические значения количественных показателей</t>
  </si>
  <si>
    <t>№№</t>
  </si>
  <si>
    <t>Наименование центра питания</t>
  </si>
  <si>
    <t>Месторасположение центра питания:
субъект Российской Федерации, район, ближайший населенный пункт</t>
  </si>
  <si>
    <t>Установленная мощность центра питания, МВА</t>
  </si>
  <si>
    <t>Фактический резерв мощности для присоединения новых потребителей, кВт</t>
  </si>
  <si>
    <t>Фактическое расширение пропускной способности, кВт</t>
  </si>
  <si>
    <t>Фактическое снижение потерь, кВт*ч/год</t>
  </si>
  <si>
    <t>Раздел 8. Отчет о расширении пропускной способности, снижении потерь в сетях и увеличении резерва для присоединения новых потребителей центров питания 35 кВ и выше</t>
  </si>
  <si>
    <t xml:space="preserve">         (фирменное наименование субъекта электроэнергетики)</t>
  </si>
  <si>
    <t>№
 п/п</t>
  </si>
  <si>
    <t>Ввод объекта в эксплуатацию/окончание работ по проекту
(месяц, год)</t>
  </si>
  <si>
    <t>Мощность</t>
  </si>
  <si>
    <t>Вид закупаемой продукции</t>
  </si>
  <si>
    <t>Наименование закупаемой продукции</t>
  </si>
  <si>
    <t>Организатор закупки (юридическое лицо/филиал)</t>
  </si>
  <si>
    <t>Документ, на основании которого определена планируемая (предельная) цена закупки</t>
  </si>
  <si>
    <t>Планируемый способ закупки</t>
  </si>
  <si>
    <t>Планируемая дата объявления закупочной процедуры
(месяц, год)</t>
  </si>
  <si>
    <t>Планируемая дата заключения договора
(месяц, год)</t>
  </si>
  <si>
    <t xml:space="preserve">Планируемая дата начала поставки товара, выполнения работ, оказания услуг </t>
  </si>
  <si>
    <t>Примечание</t>
  </si>
  <si>
    <t>Количество</t>
  </si>
  <si>
    <t>на период ______________________________________________________________________</t>
  </si>
  <si>
    <t>Объём финансирования инвестиционной программы текущего года, законтрактованный по состоянию на конец отчетного периода ___________________тыс. рублей с НДС (___% от общего объёма инвестиционной программы текущего года), в том числе:</t>
  </si>
  <si>
    <t>Объём финансирования инвестиционной программы текущего года, законтрактованный в соответствии с ГКПЗ текущего года по состоянию на конец отчетного периода ___________________тыс. рублей с НДС (___% от общего объёма инвестиционной программы текущего года)</t>
  </si>
  <si>
    <t>Идентифика-тор инвестиционного проекта</t>
  </si>
  <si>
    <t>Планируемая (предельная) цена закупки по ГКПЗ, 
тыс. руб. 
(без НДС)</t>
  </si>
  <si>
    <t>Начальная (предельная) цена закупки по извещению/уведомлению, 
тыс. руб. 
(без НДС)</t>
  </si>
  <si>
    <t>Способ закупки</t>
  </si>
  <si>
    <t>Количество участников, получивших закупочную документацию</t>
  </si>
  <si>
    <t>Количество участников, подавших заявки/предложения</t>
  </si>
  <si>
    <t>Наименования участников, подавших заявки/предложения (оферты)</t>
  </si>
  <si>
    <t>Цены заявок/предложений (оферт), 
тыс. руб. 
(без НДС)</t>
  </si>
  <si>
    <t>Наименования участников, заявки/предложения (оферты) которых были отклонены</t>
  </si>
  <si>
    <t>Количество переторжек</t>
  </si>
  <si>
    <t>Цены заявок/предложений (оферт) после переторжек, тыс. руб. (без НДС)</t>
  </si>
  <si>
    <t>Цена победителя (единственного квалифицированного участника) по итоговому протоколу, тыс. руб. (без НДС)</t>
  </si>
  <si>
    <t>Наименование победителя (единственного квалифицированного участника, единственного источника) закупки</t>
  </si>
  <si>
    <t xml:space="preserve"> Цена договора, 
тыс. руб. 
(с НДС)</t>
  </si>
  <si>
    <t>Объем обязательств (по финансированию с НДС), приходящийся на текущий год по итогам закупки, 
тыс. руб.</t>
  </si>
  <si>
    <t>Сведения о конкурентной процедуре</t>
  </si>
  <si>
    <t>Сведения о разрешении заключении договора у единственного источника</t>
  </si>
  <si>
    <t>Дата заключения договора (число, месяц, год)</t>
  </si>
  <si>
    <t>Планируемая дата начала поставки товара, выполнения работ, оказания услуг по ГКПЗ</t>
  </si>
  <si>
    <t>Дата начала поставки товара, выполнения работ, оказания услуг по договору</t>
  </si>
  <si>
    <t>Дата исполнения поставщиком (подрядчиком, исполнителем) обязательств по договору</t>
  </si>
  <si>
    <t>Причины невыполнения сроков</t>
  </si>
  <si>
    <t>Публикация извещения на ЭТП</t>
  </si>
  <si>
    <t>Дата объявления конкурентной процедуры 
(число, месяц, год)</t>
  </si>
  <si>
    <t>Дата вскрытия конвертов (число, месяц, год)</t>
  </si>
  <si>
    <t>Дата подведения итогов конкурентной процедуры 
(число, месяц, год)</t>
  </si>
  <si>
    <t>Основание для проведения закупки у ЕИ (пункт Положения/Стандарта)</t>
  </si>
  <si>
    <t>Наименование органа (должности), принявшего решение</t>
  </si>
  <si>
    <t>Дата</t>
  </si>
  <si>
    <t>Номер</t>
  </si>
  <si>
    <t>По решению комиссии</t>
  </si>
  <si>
    <t>Номер процедуры</t>
  </si>
  <si>
    <t>Интернет-адрес площадки</t>
  </si>
  <si>
    <t>Раздел 10. Отчет об исполнении годовой комплексной программы закупок</t>
  </si>
  <si>
    <t>Отчет за год ___________</t>
  </si>
  <si>
    <t xml:space="preserve">Факт </t>
  </si>
  <si>
    <t xml:space="preserve">Оценка полной стоимости инвестиционного проекта в прогнозных ценах соответствующих лет, млн рублей 
(с НДС) </t>
  </si>
  <si>
    <t>Общий объем финансирования, в том числе за счет:</t>
  </si>
  <si>
    <t xml:space="preserve">Оценка полной стоимости инвестиционного проекта  в прогнозных ценах соответствующих лет, млн рублей (с НДС) </t>
  </si>
  <si>
    <t>Отклонение от плана освоения</t>
  </si>
  <si>
    <t>от «__» _____ 2016 г. №___</t>
  </si>
  <si>
    <t>4.1</t>
  </si>
  <si>
    <t>4.2</t>
  </si>
  <si>
    <t>4.3</t>
  </si>
  <si>
    <t>4.4</t>
  </si>
  <si>
    <t>4. …</t>
  </si>
  <si>
    <t>5.1</t>
  </si>
  <si>
    <t>5.2</t>
  </si>
  <si>
    <t>5.3</t>
  </si>
  <si>
    <t>5.4</t>
  </si>
  <si>
    <t>5.…</t>
  </si>
  <si>
    <t>6.1</t>
  </si>
  <si>
    <t>6.2</t>
  </si>
  <si>
    <t>6.3</t>
  </si>
  <si>
    <t>6.4</t>
  </si>
  <si>
    <t>6. …</t>
  </si>
  <si>
    <t>7.1</t>
  </si>
  <si>
    <t>7.2</t>
  </si>
  <si>
    <t>7.3</t>
  </si>
  <si>
    <t>7.4</t>
  </si>
  <si>
    <t>7. …</t>
  </si>
  <si>
    <t>8.1</t>
  </si>
  <si>
    <t>8.2</t>
  </si>
  <si>
    <t>8.3</t>
  </si>
  <si>
    <t>8.4</t>
  </si>
  <si>
    <t>8. …</t>
  </si>
  <si>
    <t>9.1</t>
  </si>
  <si>
    <t>9.2</t>
  </si>
  <si>
    <t>9.3</t>
  </si>
  <si>
    <t>9.4</t>
  </si>
  <si>
    <t>9. …</t>
  </si>
  <si>
    <t>10.1</t>
  </si>
  <si>
    <t>10.2</t>
  </si>
  <si>
    <t>10.3</t>
  </si>
  <si>
    <t>10.4</t>
  </si>
  <si>
    <t>10. …</t>
  </si>
  <si>
    <t xml:space="preserve">Оценка полной стоимости инвестиционного проекта в соответствии с укрупненными нормативами цены типовых технологических решений капитального строительства объектов электроэнергетики в прогнозных ценах соответствующих лет, млн рублей 
(с НДС) </t>
  </si>
  <si>
    <t>Полная сметная стоимость инвестиционного проекта в соответствии с утвержденной проектной документацией в базисном уровне цен, млн рублей (без НДС)</t>
  </si>
  <si>
    <t>км ЛЭП</t>
  </si>
  <si>
    <t xml:space="preserve">Фактический объем финансирования на 01.01. года N, млн рублей 
(с НДС) </t>
  </si>
  <si>
    <t xml:space="preserve">Остаток финансирования капитальных вложений 
на 01.01. года N в прогнозных ценах соответствующих лет,  млн рублей (с НДС) </t>
  </si>
  <si>
    <t xml:space="preserve">Остаток финансирования капитальных вложений 
на 01.01. года N+1 в прогнозных ценах соответствующих лет,  млн рублей 
(с НДС) </t>
  </si>
  <si>
    <t xml:space="preserve">Фактический объем освоения капитальных вложений на 01.01. года N, млн рублей 
(без НДС) </t>
  </si>
  <si>
    <t xml:space="preserve">Остаток освоения капитальных вложений 
на 01.01. года N,  млн рублей (без НДС) </t>
  </si>
  <si>
    <t xml:space="preserve">Остаток освоения капитальных вложений 
на 01.01. года N+1,  млн рублей 
(без НДС) </t>
  </si>
  <si>
    <t>Наименование присоединяемого объекта по производству электрической энергии который будет поставлять поставки электроэнергегии и мощности в соотвествии с договором о предоставлении мощности*</t>
  </si>
  <si>
    <t>* Заполняется в случае, если сетевой объект будет использован для выдачи мощности генерирующего объекта, который будет осуществлять поставки электроэнергии и мощности в соотвествии с договором 
о предоставлении мощности</t>
  </si>
  <si>
    <t>Планируемый срок начала доставки мощности генерирующего объекта в соотвествии с договором по поставке мощности (чч.мм.гггг)*</t>
  </si>
  <si>
    <t xml:space="preserve">Фактический объем финансирования на  01.01. года N, млн рублей 
(с НДС) </t>
  </si>
  <si>
    <t xml:space="preserve">Остаток финансирования капитальных вложений 
на  01.01. года N  в прогнозных ценах соответствующих лет,  млн рублей (с НДС) </t>
  </si>
  <si>
    <t xml:space="preserve">Остаток финансирования капитальных вложений 
на  01.01. года N+1  в прогнозных ценах соответствующих лет,  млн рублей (с НДС) </t>
  </si>
  <si>
    <t>Объём финансирования инвестиционной программы текущего года, законтрактованный по состоянию на 01.01. года N  ___________________тыс. рублей с НДС (___% от общего объёма инвестиционной программы текущего года)</t>
  </si>
  <si>
    <t>Объём финансирования инвестиционной программы текущего года, законтрактованный по состоянию на  01.01. года N+1 ___________________тыс. рублей с НДС (___% от общего объёма инвестиционной программы текущего года), в том числе:</t>
  </si>
  <si>
    <t xml:space="preserve">Фактический объем освоения капитальных вложений на  01.01. года N, млн рублей 
(без НДС) </t>
  </si>
  <si>
    <t xml:space="preserve">Остаток освоения капитальных вложений 
на  01.01. года N,  
млн рублей 
(без НДС) </t>
  </si>
  <si>
    <t xml:space="preserve">Раздел 4. Отчет об исполнении основных этапов работ по реализации инвестиционной программы </t>
  </si>
  <si>
    <t xml:space="preserve">Всего </t>
  </si>
  <si>
    <t>2 квартвл</t>
  </si>
  <si>
    <t>Раздел 6. Отчет о вводе основных средств</t>
  </si>
  <si>
    <t>Утвержденная  
проектная
документация
(+;-; Не требуется)</t>
  </si>
  <si>
    <t>Наличие положительного заключения 
экспертизы проектной документации (+;-; Не требуется)</t>
  </si>
  <si>
    <t>Наличие  правоустанав-ливающих документов на земельный участок
(+;-; Не требуется)</t>
  </si>
  <si>
    <t>Разрешение 
на строи-
тельство (+;-; Не требуется)</t>
  </si>
  <si>
    <t>Объём финансирования инвестиционной программы текущего года, законтрактованный по состоянию на 01.01. года N __________________тыс. рублей с НДС (___% от общего объёма инвестиционной программы текущего года)</t>
  </si>
  <si>
    <t>Плановый объем финансирования, млн рублей (с НДС)</t>
  </si>
  <si>
    <t>Раздел 1. График финансирования  инвестиционной программы</t>
  </si>
  <si>
    <t xml:space="preserve">инвестиционной программы </t>
  </si>
  <si>
    <t>График реализации</t>
  </si>
  <si>
    <t>Раздел 4. График вводов объектов (мощностей) в эксплуатацию</t>
  </si>
  <si>
    <t xml:space="preserve">График реализации </t>
  </si>
  <si>
    <t xml:space="preserve"> в прогнозных ценах соответствующих лет</t>
  </si>
  <si>
    <t>План 4 квартала</t>
  </si>
  <si>
    <t>План 3 квартала</t>
  </si>
  <si>
    <t>План 2 квартала</t>
  </si>
  <si>
    <t>План 1 квартала</t>
  </si>
  <si>
    <t>Полная стоимость,  
млн рублей (без НДС)</t>
  </si>
  <si>
    <t>Раздел 2. График освоения капитальных вложений</t>
  </si>
  <si>
    <t xml:space="preserve">Раздел 5. Отчет о выводе мощностей из эксплуатации </t>
  </si>
  <si>
    <t>Форма 1. Отчет об исполнении плана финансирования  инвестиционной программы</t>
  </si>
  <si>
    <t xml:space="preserve">Отчет </t>
  </si>
  <si>
    <t>об исполнении инвестиционной программы за год ____________</t>
  </si>
  <si>
    <t>Утвержденные плановые значения показателей приведены в соответствии с  ______________________________________________________________________________</t>
  </si>
  <si>
    <t xml:space="preserve">                                                                                                                                                                                реквизиты решения органа исполнительной власти, утвердившего инвестиционную программу</t>
  </si>
  <si>
    <t>Освоение капитальных вложений в прогнозных ценах соответствующих лет, млн рублей  (без НДС)</t>
  </si>
  <si>
    <t xml:space="preserve">Раздел 3. Отчет о вводе основных средств </t>
  </si>
  <si>
    <t>Раздел 6. Отчет о выводе мощностей из эксплуатации</t>
  </si>
  <si>
    <t>Диспетчерское наименование</t>
  </si>
  <si>
    <t>Вывод объектов инвестиционной деятельности (мощностей) из эксплуатации</t>
  </si>
  <si>
    <t>факт года N-1</t>
  </si>
  <si>
    <t>факт года N</t>
  </si>
  <si>
    <t>Раздел 7. Отчет о достижении количественных показателей инвестиционной программы</t>
  </si>
  <si>
    <t>Отклонение от плана финансирования отчетного квартала</t>
  </si>
  <si>
    <t xml:space="preserve">Остаток освоения капитальных вложений 
на  конец отчетного квартала,  
млн рублей 
(без НДС) </t>
  </si>
  <si>
    <t>Оклонение фактического объема финансирования от планового, млн рублей</t>
  </si>
  <si>
    <t>Приложение  № 1</t>
  </si>
  <si>
    <t>Приложение  № 2</t>
  </si>
  <si>
    <t>Приложение  № 3</t>
  </si>
  <si>
    <t>Приложение  № 4</t>
  </si>
  <si>
    <t>Приложение  № 5</t>
  </si>
  <si>
    <t>Приложение  № 6</t>
  </si>
  <si>
    <t>Приложение  № 7</t>
  </si>
  <si>
    <t>Приложение  № 8</t>
  </si>
  <si>
    <t>Приложение  № 9</t>
  </si>
  <si>
    <t>Приложение  № 10</t>
  </si>
  <si>
    <t>Приложение  № 11</t>
  </si>
  <si>
    <t>Приложение  № 12</t>
  </si>
  <si>
    <t>Приложение  № 13</t>
  </si>
  <si>
    <t>Приложение  № 14</t>
  </si>
  <si>
    <t>Приложение  № 15</t>
  </si>
  <si>
    <t>Приложение  № 16</t>
  </si>
  <si>
    <t>Приложение  № 17</t>
  </si>
  <si>
    <t>Приложение  № 18</t>
  </si>
  <si>
    <t>Приложение  № 19</t>
  </si>
  <si>
    <t>Приложение  № 21</t>
  </si>
  <si>
    <t>Приложение  № 23</t>
  </si>
  <si>
    <t>Приложение  № 25</t>
  </si>
  <si>
    <t>Планируемые технические характеристики</t>
  </si>
  <si>
    <t>0</t>
  </si>
  <si>
    <t>0.1</t>
  </si>
  <si>
    <t>Технологическое присоединение (подключение), всего</t>
  </si>
  <si>
    <t>0.2</t>
  </si>
  <si>
    <t>Реконструкция, всего</t>
  </si>
  <si>
    <t>0.3</t>
  </si>
  <si>
    <t>Модернизация, техническое перевооружение, всего</t>
  </si>
  <si>
    <t>0.4</t>
  </si>
  <si>
    <t>Инвестиционные проекты, реализация которых обуславливается схемами теплоснабжения, всего</t>
  </si>
  <si>
    <t>Новое строительство, всего</t>
  </si>
  <si>
    <t>Покупка земельных участков для целей реализации инвестиционных проектов, всего</t>
  </si>
  <si>
    <t>Прочие инвестиционные проекты, всего</t>
  </si>
  <si>
    <t>Г</t>
  </si>
  <si>
    <t>нд</t>
  </si>
  <si>
    <t>1</t>
  </si>
  <si>
    <t>Модернизация, техническое перевооружение, всего, в том числе:</t>
  </si>
  <si>
    <t>1.3.4</t>
  </si>
  <si>
    <t>Модернизация, техническое перевооружение прочих объектов основных средств всего, в том числе:</t>
  </si>
  <si>
    <t>Новое строительство, всего, в том числе:</t>
  </si>
  <si>
    <t>Республика Саха (Якутия)</t>
  </si>
  <si>
    <t>от «__» _____ 2017 г. №___</t>
  </si>
  <si>
    <t>Акционерное общество "Вилюйская ГЭС-3"</t>
  </si>
  <si>
    <t>ВСЕГО по инвестиционной программе АО "Вилюйская ГЭС-3", в том числе:</t>
  </si>
  <si>
    <t>0.5</t>
  </si>
  <si>
    <t>0.6</t>
  </si>
  <si>
    <t>0.7</t>
  </si>
  <si>
    <t>1.3.</t>
  </si>
  <si>
    <t>1.5.</t>
  </si>
  <si>
    <t>1.5.4.</t>
  </si>
  <si>
    <t>Прочее новое строительство: "Вилюйская ГЭС-3 на реке Вилюй", всего, в том числе:</t>
  </si>
  <si>
    <t>Здание ГЭС</t>
  </si>
  <si>
    <t>АО "Вилюйская ГЭС-3"</t>
  </si>
  <si>
    <t>сметный расчет</t>
  </si>
  <si>
    <t>Планируемая (предельная) цена закупки, 
млн. руб. 
(без НДС)</t>
  </si>
  <si>
    <t>1.5.4</t>
  </si>
  <si>
    <t>А_2016-1</t>
  </si>
  <si>
    <t>Гкал/ч</t>
  </si>
  <si>
    <t>км ТС</t>
  </si>
  <si>
    <t>ед.</t>
  </si>
  <si>
    <t>ндн</t>
  </si>
  <si>
    <t>разработка проектной документации, выполнение работ подрядным способом</t>
  </si>
  <si>
    <t>1.3.1.1</t>
  </si>
  <si>
    <t>Модернизация АСУ_ТП (ПИР, СМР, ПНР, поставка оборудования)</t>
  </si>
  <si>
    <t>M_013</t>
  </si>
  <si>
    <t>1.7.</t>
  </si>
  <si>
    <t>Прочие инвестиционные проекты, всего, в том числе:</t>
  </si>
  <si>
    <t>1.7.1.1</t>
  </si>
  <si>
    <t>1.7.1.2</t>
  </si>
  <si>
    <t>1.7.1.5</t>
  </si>
  <si>
    <t>Декабрь 2026</t>
  </si>
  <si>
    <t>ПИР, СМР, ПНР, поставка оборудования</t>
  </si>
  <si>
    <t>разработка проектной документации,поставка оборудования</t>
  </si>
  <si>
    <t>Специальный тендер</t>
  </si>
  <si>
    <t>технико-комерческое предложение</t>
  </si>
  <si>
    <t>Специальный тендер, специальный запрос цен, закупка у единственного поставщика</t>
  </si>
  <si>
    <t>ПИР, СМР, ПНР, прочие</t>
  </si>
  <si>
    <t>Поставка оборудования</t>
  </si>
  <si>
    <t>ПИР, СМР, ПНР, оборудование, прочие</t>
  </si>
  <si>
    <t>ПИР, СМР, оборудование, прочие</t>
  </si>
  <si>
    <t>По плану закупок</t>
  </si>
  <si>
    <t>сметный расчет, технико-коммерческое предложение</t>
  </si>
  <si>
    <t>Специальный запрос цен</t>
  </si>
  <si>
    <t>N_2023-ПК</t>
  </si>
  <si>
    <t>Пусковой комплекс гидроагрегата № 4 (ПК ГА № 4)</t>
  </si>
  <si>
    <t xml:space="preserve">Остаток освоения капитальных вложений 
на 01.01.2025,  
млн рублей 
(без НДС) </t>
  </si>
  <si>
    <t>авторский надзор за строительством Вилюйской ГЭС-3, прочие работы, выполняемые подрядным способом</t>
  </si>
  <si>
    <t>Прочие</t>
  </si>
  <si>
    <t>Закупка у единственного поставщика</t>
  </si>
  <si>
    <t>1.7.1.3</t>
  </si>
  <si>
    <t>Сметный расчет</t>
  </si>
  <si>
    <t>Утвержденные плановые значения показателей приведены в соответствии с Приказом Министерства жилищно-коммунального хозяйства и энергетики Республики Саха (Якутия) № 603-ОД от 11.12.2024 г.</t>
  </si>
  <si>
    <t xml:space="preserve">Остаток финансирования капитальных вложений 
на 01.01.2026 в прогнозных ценах соответствующих лет,  млн рублей (с НДС) </t>
  </si>
  <si>
    <t xml:space="preserve">Остаток освоения капитальных вложений 
на 01.01.2026,  
млн рублей 
(без НДС) </t>
  </si>
  <si>
    <t>Модернизация системы ГЩУ</t>
  </si>
  <si>
    <t>P_003</t>
  </si>
  <si>
    <t>Модернизация радиорелейной связи (ПИР)</t>
  </si>
  <si>
    <t>P_004</t>
  </si>
  <si>
    <t>Модернизация транкинговой связи (ПИР)</t>
  </si>
  <si>
    <t>P_005</t>
  </si>
  <si>
    <t>Дизель-генераторная установка 1500 кВт</t>
  </si>
  <si>
    <t>O_034</t>
  </si>
  <si>
    <t>Дизель-генераторная установка 500 кВт</t>
  </si>
  <si>
    <t>O_035</t>
  </si>
  <si>
    <t>Реконструкция статической системы возбуждения ГА№2,3 (Оборудование, СМР и ПНР)</t>
  </si>
  <si>
    <t>O_015</t>
  </si>
  <si>
    <t>Реконструкция  водопроводных очистных сооружений (ПИР, СМР, ПНР, поставка оборудования)</t>
  </si>
  <si>
    <t>P_013</t>
  </si>
  <si>
    <t>Комплекс инженерно-технических систем охраны (КИТСО)</t>
  </si>
  <si>
    <t>O_033</t>
  </si>
  <si>
    <t>1.7.1.4</t>
  </si>
  <si>
    <t>Прецизионный промышленный кондиционер</t>
  </si>
  <si>
    <t>P_014</t>
  </si>
  <si>
    <t>1.7.2.</t>
  </si>
  <si>
    <t>Строительство плавучей насосной водозабора п. Светлый</t>
  </si>
  <si>
    <t>L_2021-В</t>
  </si>
  <si>
    <t xml:space="preserve"> выполнение работ подрядным способом</t>
  </si>
  <si>
    <t>Оборудование энергетическое</t>
  </si>
  <si>
    <t xml:space="preserve">Поставка </t>
  </si>
  <si>
    <t>СМР, ПНР</t>
  </si>
  <si>
    <t>Технологический спецтранспорт</t>
  </si>
  <si>
    <t>Оборудование связи</t>
  </si>
  <si>
    <t>разработка рабочей документации, закупка оборудования, выполнение строительно-монтажных, шефмонтажных, пусконаладочных работ подрядным способом, авторский надзор</t>
  </si>
  <si>
    <t xml:space="preserve">Остаток финансирования капитальных вложений 
на 01.01.2025 в прогнозных ценах соответствующих лет,  млн рублей (с НДС) </t>
  </si>
  <si>
    <t>Кран на пневмотическом ходу (г/п - 110 тн)</t>
  </si>
  <si>
    <t>O_014</t>
  </si>
  <si>
    <t>Транспорт</t>
  </si>
  <si>
    <t>Поставка, СМР, ПНР</t>
  </si>
  <si>
    <r>
      <t xml:space="preserve">Год раскрытия информации: </t>
    </r>
    <r>
      <rPr>
        <b/>
        <u/>
        <sz val="14"/>
        <rFont val="Times New Roman"/>
        <family val="1"/>
        <charset val="204"/>
      </rPr>
      <t xml:space="preserve">2026 </t>
    </r>
    <r>
      <rPr>
        <b/>
        <sz val="14"/>
        <rFont val="Times New Roman"/>
        <family val="1"/>
        <charset val="204"/>
      </rPr>
      <t>год</t>
    </r>
  </si>
  <si>
    <r>
      <t xml:space="preserve">на </t>
    </r>
    <r>
      <rPr>
        <b/>
        <u/>
        <sz val="14"/>
        <color theme="1"/>
        <rFont val="Times New Roman"/>
        <family val="1"/>
        <charset val="204"/>
      </rPr>
      <t>2026</t>
    </r>
    <r>
      <rPr>
        <b/>
        <sz val="14"/>
        <color theme="1"/>
        <rFont val="Times New Roman"/>
        <family val="1"/>
        <charset val="204"/>
      </rPr>
      <t xml:space="preserve"> год</t>
    </r>
  </si>
  <si>
    <t>Утвержденные плановые значения показателей приведены в соответствии с Приказом Министерства жилищно-коммунального хозяйства и энергетики Республики Саха (Якутия) № 503-ОД от 08.12.2025 г.</t>
  </si>
  <si>
    <t>Приложение  № 20</t>
  </si>
  <si>
    <r>
      <t xml:space="preserve">Год раскрытия информации: </t>
    </r>
    <r>
      <rPr>
        <b/>
        <u/>
        <sz val="14"/>
        <rFont val="Times New Roman"/>
        <family val="1"/>
        <charset val="204"/>
      </rPr>
      <t>2026</t>
    </r>
    <r>
      <rPr>
        <b/>
        <sz val="14"/>
        <rFont val="Times New Roman"/>
        <family val="1"/>
        <charset val="204"/>
      </rPr>
      <t xml:space="preserve"> год</t>
    </r>
  </si>
  <si>
    <r>
      <t xml:space="preserve">на </t>
    </r>
    <r>
      <rPr>
        <b/>
        <u/>
        <sz val="14"/>
        <color theme="1"/>
        <rFont val="Times New Roman"/>
        <family val="1"/>
        <charset val="204"/>
      </rPr>
      <t xml:space="preserve">2026 </t>
    </r>
    <r>
      <rPr>
        <b/>
        <sz val="14"/>
        <color theme="1"/>
        <rFont val="Times New Roman"/>
        <family val="1"/>
        <charset val="204"/>
      </rPr>
      <t>год</t>
    </r>
  </si>
  <si>
    <t>Приложение  № 22</t>
  </si>
  <si>
    <r>
      <t xml:space="preserve">Годовой план комплексной программы закупок на </t>
    </r>
    <r>
      <rPr>
        <b/>
        <u/>
        <sz val="14"/>
        <color rgb="FF000000"/>
        <rFont val="Times New Roman"/>
        <family val="1"/>
        <charset val="204"/>
      </rPr>
      <t>2026</t>
    </r>
    <r>
      <rPr>
        <b/>
        <sz val="14"/>
        <color rgb="FF000000"/>
        <rFont val="Times New Roman"/>
        <family val="1"/>
        <charset val="204"/>
      </rPr>
      <t xml:space="preserve"> год</t>
    </r>
  </si>
  <si>
    <t>Автобус 25 посадочных мест (2)</t>
  </si>
  <si>
    <t>Среднеразмерный внедорожный автомобиль (1)</t>
  </si>
  <si>
    <t>Катер - буксир</t>
  </si>
  <si>
    <t>Автомашина дорожная, комбинированная (поливо-моечная)</t>
  </si>
  <si>
    <t>Автомобиль 4х4 бортовой (тип фермер)</t>
  </si>
  <si>
    <t>Испытательная высоковольтная установка</t>
  </si>
  <si>
    <t>Автомобилный программатор ЭБУ</t>
  </si>
  <si>
    <t>Автомобильный мультимарочный сканер</t>
  </si>
  <si>
    <t>Манекен для сердечно-легочной реанимации (робот-тренажер)</t>
  </si>
  <si>
    <t xml:space="preserve">Снегоотбрасыватель / Снегоуборщик </t>
  </si>
  <si>
    <t>Эндоскоп промышленный</t>
  </si>
  <si>
    <t xml:space="preserve">Установка алмазного сверления </t>
  </si>
  <si>
    <t xml:space="preserve">Поршневой насос высокого давления </t>
  </si>
  <si>
    <t>Грузозахватное приспособление - грейфер многочелюстной</t>
  </si>
  <si>
    <t xml:space="preserve">Система транкинговой связи </t>
  </si>
  <si>
    <t>Пожарная сигнализация Базы МТСиК (ПИР, СМР)</t>
  </si>
  <si>
    <t>Рентгеновский аппарат «АРСЕНАЛ 200НС» в базовой комплектации (для лаборатории неразрушающего контроля) (1 ед.)</t>
  </si>
  <si>
    <t>ПТК "ЦИФРАКОН 2532" (для лаборатории неразрушающего контроля) (1 ед.)</t>
  </si>
  <si>
    <t>Интеграция РИП в схему СН станции</t>
  </si>
  <si>
    <t>Защитное ограждение гидроагрегатов</t>
  </si>
  <si>
    <t>Замена оборудования терминалов релейной защиты</t>
  </si>
  <si>
    <t>Автозаправочная станция (АЗС) контейнерного типа (2 емкости по 10 т. с топливораздатчиком)</t>
  </si>
  <si>
    <t>Система физической (пассивной) защиты от БПЛА и дронов главных силовых трансформаторов</t>
  </si>
  <si>
    <t>Сервер АИИС КУЭ</t>
  </si>
  <si>
    <t xml:space="preserve">Система Электронных журналов </t>
  </si>
  <si>
    <t>Q_001</t>
  </si>
  <si>
    <t>Q_002</t>
  </si>
  <si>
    <t>O_004</t>
  </si>
  <si>
    <t>P_034</t>
  </si>
  <si>
    <t>P_036</t>
  </si>
  <si>
    <t>P_007</t>
  </si>
  <si>
    <t>P_035</t>
  </si>
  <si>
    <t>P_038</t>
  </si>
  <si>
    <t>P_054</t>
  </si>
  <si>
    <t>Q_008</t>
  </si>
  <si>
    <t>Q_010</t>
  </si>
  <si>
    <t>Q_009</t>
  </si>
  <si>
    <t>Q_005</t>
  </si>
  <si>
    <t>Q_003</t>
  </si>
  <si>
    <t>O_007</t>
  </si>
  <si>
    <t>P_081</t>
  </si>
  <si>
    <t>O_008</t>
  </si>
  <si>
    <t>O_047</t>
  </si>
  <si>
    <t>P_028</t>
  </si>
  <si>
    <t>P_025</t>
  </si>
  <si>
    <t>P_045</t>
  </si>
  <si>
    <t>P_030</t>
  </si>
  <si>
    <t>P_063</t>
  </si>
  <si>
    <t xml:space="preserve">Q_007 </t>
  </si>
  <si>
    <t>Q_011</t>
  </si>
  <si>
    <t>Модернизация насосной осушения отсасывающих труб (переход на погружные насосы с выносом систем управления на незатопляемые отметки)</t>
  </si>
  <si>
    <t>P_026</t>
  </si>
  <si>
    <t>Шкаф защит блока генератор - трансформатор ГТ-1 128 Мвт</t>
  </si>
  <si>
    <t>N_020</t>
  </si>
  <si>
    <t>Водный транспорт</t>
  </si>
  <si>
    <t>Очистные сооружения</t>
  </si>
  <si>
    <t>Оборудование вспомогательное</t>
  </si>
  <si>
    <t>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</si>
</sst>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* #,##0.00_р_._-;\-* #,##0.00_р_._-;_-* &quot;-&quot;??_р_._-;_-@_-"/>
    <numFmt numFmtId="165" formatCode="0.000"/>
    <numFmt numFmtId="166" formatCode="#,##0_ ;\-#,##0\ "/>
    <numFmt numFmtId="167" formatCode="_-* #,##0.00\ _р_._-;\-* #,##0.00\ _р_._-;_-* &quot;-&quot;??\ _р_._-;_-@_-"/>
    <numFmt numFmtId="168" formatCode="[$-419]mmmm\ yyyy;@"/>
    <numFmt numFmtId="169" formatCode="0.0"/>
    <numFmt numFmtId="170" formatCode="#,##0.000"/>
    <numFmt numFmtId="171" formatCode="#,##0.0000"/>
  </numFmts>
  <fonts count="79" x14ac:knownFonts="1">
    <font>
      <sz val="12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SimSun"/>
      <family val="2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8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4"/>
      <name val="Times New Roman"/>
      <family val="1"/>
      <charset val="204"/>
    </font>
    <font>
      <b/>
      <u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0" tint="-0.499984740745262"/>
      <name val="Times New Roman"/>
      <family val="1"/>
      <charset val="204"/>
    </font>
    <font>
      <sz val="10"/>
      <name val="Arial"/>
      <family val="2"/>
    </font>
    <font>
      <i/>
      <sz val="12"/>
      <color theme="1"/>
      <name val="Times New Roman"/>
      <family val="1"/>
      <charset val="204"/>
    </font>
    <font>
      <sz val="10"/>
      <name val="Helv"/>
    </font>
    <font>
      <sz val="12"/>
      <name val="Times New Roman"/>
      <family val="1"/>
      <charset val="204"/>
    </font>
    <font>
      <b/>
      <sz val="19"/>
      <name val="Times New Roman"/>
      <family val="1"/>
      <charset val="204"/>
    </font>
    <font>
      <b/>
      <sz val="12.5"/>
      <name val="Times New Roman"/>
      <family val="1"/>
      <charset val="204"/>
    </font>
    <font>
      <sz val="12.5"/>
      <name val="Times New Roman"/>
      <family val="1"/>
      <charset val="204"/>
    </font>
    <font>
      <sz val="19"/>
      <name val="Arial Cyr"/>
      <charset val="204"/>
    </font>
    <font>
      <sz val="12.5"/>
      <name val="Arial Cyr"/>
      <charset val="204"/>
    </font>
    <font>
      <b/>
      <sz val="14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u/>
      <sz val="14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b/>
      <u/>
      <sz val="14"/>
      <color rgb="FF00000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Calibri"/>
      <family val="2"/>
      <charset val="204"/>
    </font>
    <font>
      <sz val="11"/>
      <name val="Times New Roman"/>
      <family val="1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12"/>
      <color indexed="8"/>
      <name val="Times New Roman"/>
      <family val="1"/>
      <charset val="204"/>
    </font>
    <font>
      <sz val="7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8"/>
      <name val="Times New Roman"/>
      <family val="1"/>
    </font>
    <font>
      <sz val="8"/>
      <name val="Times New Roman"/>
    </font>
    <font>
      <sz val="9"/>
      <name val="Times New Roman"/>
    </font>
    <font>
      <sz val="8"/>
      <color theme="1"/>
      <name val="Times New Roman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7" borderId="1" applyNumberFormat="0" applyAlignment="0" applyProtection="0"/>
    <xf numFmtId="0" fontId="12" fillId="20" borderId="2" applyNumberFormat="0" applyAlignment="0" applyProtection="0"/>
    <xf numFmtId="0" fontId="13" fillId="20" borderId="1" applyNumberFormat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21" borderId="7" applyNumberFormat="0" applyAlignment="0" applyProtection="0"/>
    <xf numFmtId="0" fontId="19" fillId="0" borderId="0" applyNumberFormat="0" applyFill="0" applyBorder="0" applyAlignment="0" applyProtection="0"/>
    <xf numFmtId="0" fontId="20" fillId="22" borderId="0" applyNumberFormat="0" applyBorder="0" applyAlignment="0" applyProtection="0"/>
    <xf numFmtId="0" fontId="26" fillId="0" borderId="0"/>
    <xf numFmtId="0" fontId="7" fillId="0" borderId="0"/>
    <xf numFmtId="0" fontId="21" fillId="3" borderId="0" applyNumberFormat="0" applyBorder="0" applyAlignment="0" applyProtection="0"/>
    <xf numFmtId="0" fontId="22" fillId="0" borderId="0" applyNumberFormat="0" applyFill="0" applyBorder="0" applyAlignment="0" applyProtection="0"/>
    <xf numFmtId="0" fontId="9" fillId="23" borderId="8" applyNumberFormat="0" applyFont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9" fillId="0" borderId="0"/>
    <xf numFmtId="0" fontId="29" fillId="0" borderId="0"/>
    <xf numFmtId="0" fontId="7" fillId="0" borderId="0"/>
    <xf numFmtId="0" fontId="6" fillId="0" borderId="0"/>
    <xf numFmtId="0" fontId="38" fillId="0" borderId="0"/>
    <xf numFmtId="0" fontId="38" fillId="0" borderId="0"/>
    <xf numFmtId="164" fontId="6" fillId="0" borderId="0" applyFont="0" applyFill="0" applyBorder="0" applyAlignment="0" applyProtection="0"/>
    <xf numFmtId="166" fontId="38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5" fillId="0" borderId="0"/>
    <xf numFmtId="0" fontId="4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50" fillId="0" borderId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7" borderId="1" applyNumberFormat="0" applyAlignment="0" applyProtection="0"/>
    <xf numFmtId="0" fontId="12" fillId="20" borderId="2" applyNumberFormat="0" applyAlignment="0" applyProtection="0"/>
    <xf numFmtId="0" fontId="13" fillId="20" borderId="1" applyNumberFormat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21" borderId="7" applyNumberFormat="0" applyAlignment="0" applyProtection="0"/>
    <xf numFmtId="0" fontId="19" fillId="0" borderId="0" applyNumberFormat="0" applyFill="0" applyBorder="0" applyAlignment="0" applyProtection="0"/>
    <xf numFmtId="0" fontId="20" fillId="22" borderId="0" applyNumberFormat="0" applyBorder="0" applyAlignment="0" applyProtection="0"/>
    <xf numFmtId="0" fontId="21" fillId="3" borderId="0" applyNumberFormat="0" applyBorder="0" applyAlignment="0" applyProtection="0"/>
    <xf numFmtId="0" fontId="22" fillId="0" borderId="0" applyNumberFormat="0" applyFill="0" applyBorder="0" applyAlignment="0" applyProtection="0"/>
    <xf numFmtId="0" fontId="9" fillId="23" borderId="8" applyNumberFormat="0" applyFont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" fillId="0" borderId="0"/>
    <xf numFmtId="0" fontId="7" fillId="0" borderId="0"/>
    <xf numFmtId="9" fontId="38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2" fillId="0" borderId="0"/>
    <xf numFmtId="0" fontId="53" fillId="0" borderId="0"/>
    <xf numFmtId="0" fontId="7" fillId="0" borderId="0"/>
    <xf numFmtId="0" fontId="7" fillId="0" borderId="0"/>
    <xf numFmtId="0" fontId="1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46" fillId="0" borderId="0"/>
  </cellStyleXfs>
  <cellXfs count="525">
    <xf numFmtId="0" fontId="0" fillId="0" borderId="0" xfId="0"/>
    <xf numFmtId="0" fontId="7" fillId="0" borderId="0" xfId="0" applyFont="1"/>
    <xf numFmtId="0" fontId="7" fillId="0" borderId="0" xfId="37" applyFont="1" applyAlignment="1">
      <alignment horizontal="right"/>
    </xf>
    <xf numFmtId="0" fontId="31" fillId="0" borderId="0" xfId="44" applyFont="1" applyFill="1" applyBorder="1"/>
    <xf numFmtId="0" fontId="31" fillId="0" borderId="0" xfId="44" applyFont="1" applyFill="1" applyBorder="1" applyAlignment="1"/>
    <xf numFmtId="0" fontId="27" fillId="0" borderId="0" xfId="37" applyFont="1"/>
    <xf numFmtId="0" fontId="27" fillId="0" borderId="0" xfId="37" applyFont="1" applyAlignment="1">
      <alignment vertical="center"/>
    </xf>
    <xf numFmtId="0" fontId="8" fillId="0" borderId="0" xfId="46" applyFont="1" applyAlignment="1"/>
    <xf numFmtId="0" fontId="32" fillId="0" borderId="0" xfId="45" applyFont="1" applyFill="1" applyBorder="1" applyAlignment="1"/>
    <xf numFmtId="0" fontId="8" fillId="0" borderId="0" xfId="46" applyFont="1" applyBorder="1" applyAlignment="1"/>
    <xf numFmtId="165" fontId="8" fillId="0" borderId="10" xfId="0" applyNumberFormat="1" applyFont="1" applyFill="1" applyBorder="1" applyAlignment="1">
      <alignment horizontal="center" vertical="center" wrapText="1"/>
    </xf>
    <xf numFmtId="0" fontId="7" fillId="0" borderId="0" xfId="37" applyFont="1"/>
    <xf numFmtId="0" fontId="7" fillId="0" borderId="0" xfId="37" applyFont="1" applyFill="1" applyBorder="1" applyAlignment="1">
      <alignment horizontal="center" vertical="center" wrapText="1"/>
    </xf>
    <xf numFmtId="0" fontId="8" fillId="0" borderId="0" xfId="37" applyFont="1" applyFill="1" applyBorder="1" applyAlignment="1">
      <alignment horizontal="center" vertical="center" wrapText="1"/>
    </xf>
    <xf numFmtId="0" fontId="36" fillId="0" borderId="0" xfId="37" applyFont="1" applyFill="1" applyBorder="1" applyAlignment="1">
      <alignment horizontal="center" vertical="center"/>
    </xf>
    <xf numFmtId="0" fontId="36" fillId="0" borderId="0" xfId="37" applyFont="1" applyFill="1" applyBorder="1" applyAlignment="1">
      <alignment horizontal="center"/>
    </xf>
    <xf numFmtId="0" fontId="7" fillId="0" borderId="0" xfId="37" applyFont="1" applyFill="1"/>
    <xf numFmtId="0" fontId="7" fillId="0" borderId="0" xfId="37" applyFont="1" applyBorder="1"/>
    <xf numFmtId="0" fontId="30" fillId="0" borderId="0" xfId="45" applyFont="1" applyBorder="1" applyAlignment="1">
      <alignment vertical="center"/>
    </xf>
    <xf numFmtId="0" fontId="33" fillId="0" borderId="10" xfId="45" applyFont="1" applyFill="1" applyBorder="1" applyAlignment="1">
      <alignment horizontal="center" vertical="center" textRotation="90" wrapText="1"/>
    </xf>
    <xf numFmtId="0" fontId="7" fillId="0" borderId="0" xfId="37" applyFont="1" applyFill="1" applyBorder="1"/>
    <xf numFmtId="0" fontId="27" fillId="0" borderId="0" xfId="37" applyFont="1" applyFill="1" applyAlignment="1">
      <alignment vertical="center"/>
    </xf>
    <xf numFmtId="0" fontId="7" fillId="0" borderId="0" xfId="37" applyFont="1" applyFill="1" applyAlignment="1">
      <alignment horizontal="right"/>
    </xf>
    <xf numFmtId="0" fontId="8" fillId="0" borderId="0" xfId="46" applyFont="1" applyFill="1" applyBorder="1" applyAlignment="1"/>
    <xf numFmtId="0" fontId="34" fillId="0" borderId="10" xfId="45" applyFont="1" applyFill="1" applyBorder="1" applyAlignment="1">
      <alignment horizontal="center" vertical="center"/>
    </xf>
    <xf numFmtId="0" fontId="30" fillId="0" borderId="0" xfId="45" applyFont="1" applyFill="1" applyBorder="1" applyAlignment="1">
      <alignment vertical="center"/>
    </xf>
    <xf numFmtId="0" fontId="39" fillId="0" borderId="0" xfId="37" applyFont="1" applyAlignment="1">
      <alignment horizontal="right"/>
    </xf>
    <xf numFmtId="0" fontId="8" fillId="0" borderId="0" xfId="37" applyFont="1" applyFill="1"/>
    <xf numFmtId="0" fontId="8" fillId="0" borderId="0" xfId="37" applyFont="1" applyFill="1" applyAlignment="1"/>
    <xf numFmtId="0" fontId="27" fillId="0" borderId="0" xfId="37" applyFont="1" applyFill="1"/>
    <xf numFmtId="0" fontId="7" fillId="0" borderId="0" xfId="0" applyFont="1" applyFill="1" applyAlignment="1"/>
    <xf numFmtId="0" fontId="34" fillId="0" borderId="10" xfId="45" applyFont="1" applyFill="1" applyBorder="1" applyAlignment="1">
      <alignment horizontal="center" vertical="center"/>
    </xf>
    <xf numFmtId="0" fontId="34" fillId="0" borderId="0" xfId="45" applyFont="1" applyFill="1" applyBorder="1" applyAlignment="1">
      <alignment vertical="center"/>
    </xf>
    <xf numFmtId="0" fontId="8" fillId="0" borderId="10" xfId="0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165" fontId="8" fillId="0" borderId="0" xfId="0" applyNumberFormat="1" applyFont="1" applyFill="1" applyBorder="1" applyAlignment="1">
      <alignment horizontal="center" vertical="center" wrapText="1"/>
    </xf>
    <xf numFmtId="0" fontId="7" fillId="0" borderId="0" xfId="37" applyFont="1" applyFill="1" applyBorder="1" applyAlignment="1">
      <alignment horizontal="left" vertical="center" wrapText="1"/>
    </xf>
    <xf numFmtId="0" fontId="8" fillId="0" borderId="10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wrapText="1"/>
    </xf>
    <xf numFmtId="0" fontId="8" fillId="0" borderId="0" xfId="37" applyFont="1" applyFill="1" applyAlignment="1">
      <alignment horizontal="center"/>
    </xf>
    <xf numFmtId="0" fontId="7" fillId="0" borderId="10" xfId="37" applyFont="1" applyFill="1" applyBorder="1" applyAlignment="1">
      <alignment horizontal="center" vertical="center" textRotation="90" wrapText="1"/>
    </xf>
    <xf numFmtId="0" fontId="7" fillId="0" borderId="10" xfId="37" applyFont="1" applyBorder="1"/>
    <xf numFmtId="0" fontId="8" fillId="0" borderId="10" xfId="37" applyFont="1" applyFill="1" applyBorder="1" applyAlignment="1">
      <alignment horizontal="center" vertical="center" textRotation="90" wrapText="1"/>
    </xf>
    <xf numFmtId="0" fontId="8" fillId="0" borderId="10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37" fillId="0" borderId="10" xfId="37" applyFont="1" applyFill="1" applyBorder="1" applyAlignment="1">
      <alignment horizontal="center" vertical="center"/>
    </xf>
    <xf numFmtId="0" fontId="47" fillId="0" borderId="0" xfId="55" applyFont="1"/>
    <xf numFmtId="0" fontId="39" fillId="0" borderId="0" xfId="37" applyFont="1" applyAlignment="1">
      <alignment horizontal="right" vertical="center"/>
    </xf>
    <xf numFmtId="0" fontId="41" fillId="0" borderId="0" xfId="55" applyFont="1" applyAlignment="1">
      <alignment horizontal="left" vertical="center"/>
    </xf>
    <xf numFmtId="0" fontId="42" fillId="0" borderId="0" xfId="55" applyFont="1" applyAlignment="1">
      <alignment horizontal="center" vertical="center"/>
    </xf>
    <xf numFmtId="0" fontId="47" fillId="0" borderId="0" xfId="55" applyFont="1" applyAlignment="1">
      <alignment vertical="center"/>
    </xf>
    <xf numFmtId="0" fontId="48" fillId="0" borderId="0" xfId="55" applyFont="1"/>
    <xf numFmtId="0" fontId="35" fillId="0" borderId="10" xfId="55" applyFont="1" applyBorder="1" applyAlignment="1">
      <alignment horizontal="center"/>
    </xf>
    <xf numFmtId="0" fontId="35" fillId="0" borderId="0" xfId="55" applyFont="1"/>
    <xf numFmtId="0" fontId="49" fillId="0" borderId="10" xfId="55" applyFont="1" applyFill="1" applyBorder="1" applyAlignment="1">
      <alignment horizontal="center"/>
    </xf>
    <xf numFmtId="0" fontId="43" fillId="0" borderId="0" xfId="55" applyFont="1" applyAlignment="1">
      <alignment vertical="center"/>
    </xf>
    <xf numFmtId="0" fontId="47" fillId="0" borderId="0" xfId="55" applyFont="1" applyBorder="1"/>
    <xf numFmtId="0" fontId="45" fillId="0" borderId="0" xfId="0" applyFont="1" applyFill="1" applyAlignment="1"/>
    <xf numFmtId="0" fontId="47" fillId="0" borderId="10" xfId="55" applyFont="1" applyBorder="1" applyAlignment="1">
      <alignment horizontal="center" vertical="center" textRotation="90"/>
    </xf>
    <xf numFmtId="0" fontId="47" fillId="0" borderId="10" xfId="55" applyFont="1" applyBorder="1" applyAlignment="1">
      <alignment horizontal="center" vertical="center" textRotation="90" wrapText="1"/>
    </xf>
    <xf numFmtId="49" fontId="35" fillId="0" borderId="10" xfId="55" applyNumberFormat="1" applyFont="1" applyBorder="1" applyAlignment="1">
      <alignment horizontal="center" vertical="center"/>
    </xf>
    <xf numFmtId="0" fontId="35" fillId="0" borderId="0" xfId="55" applyFont="1" applyAlignment="1">
      <alignment horizontal="center" vertical="center"/>
    </xf>
    <xf numFmtId="0" fontId="44" fillId="0" borderId="0" xfId="55" applyFont="1" applyAlignment="1">
      <alignment horizontal="center" vertical="center"/>
    </xf>
    <xf numFmtId="0" fontId="36" fillId="0" borderId="10" xfId="55" applyFont="1" applyBorder="1" applyAlignment="1">
      <alignment horizontal="center" vertical="center" wrapText="1"/>
    </xf>
    <xf numFmtId="0" fontId="35" fillId="0" borderId="0" xfId="55" applyFont="1" applyAlignment="1">
      <alignment vertical="center"/>
    </xf>
    <xf numFmtId="0" fontId="40" fillId="0" borderId="0" xfId="55" applyFont="1" applyAlignment="1">
      <alignment vertical="center"/>
    </xf>
    <xf numFmtId="0" fontId="35" fillId="0" borderId="10" xfId="55" applyFont="1" applyBorder="1" applyAlignment="1">
      <alignment horizontal="center" vertical="center"/>
    </xf>
    <xf numFmtId="0" fontId="39" fillId="0" borderId="0" xfId="0" applyFont="1" applyFill="1" applyAlignment="1"/>
    <xf numFmtId="0" fontId="36" fillId="0" borderId="0" xfId="55" applyFont="1" applyBorder="1" applyAlignment="1">
      <alignment horizontal="center" vertical="center" wrapText="1"/>
    </xf>
    <xf numFmtId="0" fontId="44" fillId="0" borderId="0" xfId="55" applyFont="1" applyBorder="1" applyAlignment="1">
      <alignment horizontal="center" vertical="center"/>
    </xf>
    <xf numFmtId="0" fontId="35" fillId="0" borderId="0" xfId="55" applyFont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textRotation="90" wrapText="1"/>
    </xf>
    <xf numFmtId="0" fontId="33" fillId="0" borderId="0" xfId="45" applyFont="1" applyFill="1" applyBorder="1" applyAlignment="1">
      <alignment horizontal="center" vertical="center"/>
    </xf>
    <xf numFmtId="0" fontId="33" fillId="0" borderId="0" xfId="45" applyFont="1" applyFill="1" applyBorder="1" applyAlignment="1">
      <alignment horizontal="center" vertical="center" wrapText="1"/>
    </xf>
    <xf numFmtId="0" fontId="45" fillId="0" borderId="0" xfId="37" applyFont="1" applyFill="1" applyAlignment="1">
      <alignment horizontal="center" wrapText="1"/>
    </xf>
    <xf numFmtId="0" fontId="7" fillId="0" borderId="10" xfId="37" applyFont="1" applyFill="1" applyBorder="1" applyAlignment="1">
      <alignment horizontal="center" vertical="center" wrapText="1"/>
    </xf>
    <xf numFmtId="0" fontId="8" fillId="0" borderId="10" xfId="37" applyFont="1" applyFill="1" applyBorder="1" applyAlignment="1">
      <alignment horizontal="center" vertical="center" wrapText="1"/>
    </xf>
    <xf numFmtId="0" fontId="8" fillId="0" borderId="11" xfId="37" applyFont="1" applyFill="1" applyBorder="1" applyAlignment="1">
      <alignment horizontal="center" vertical="center" wrapText="1"/>
    </xf>
    <xf numFmtId="0" fontId="34" fillId="0" borderId="10" xfId="44" applyFont="1" applyFill="1" applyBorder="1" applyAlignment="1">
      <alignment horizontal="center"/>
    </xf>
    <xf numFmtId="0" fontId="34" fillId="0" borderId="10" xfId="45" applyFont="1" applyFill="1" applyBorder="1" applyAlignment="1">
      <alignment horizontal="center" vertical="center"/>
    </xf>
    <xf numFmtId="165" fontId="8" fillId="0" borderId="12" xfId="0" applyNumberFormat="1" applyFont="1" applyFill="1" applyBorder="1" applyAlignment="1">
      <alignment horizontal="center" vertical="center" wrapText="1"/>
    </xf>
    <xf numFmtId="165" fontId="8" fillId="0" borderId="18" xfId="0" applyNumberFormat="1" applyFont="1" applyFill="1" applyBorder="1" applyAlignment="1">
      <alignment horizontal="center" vertical="center" wrapText="1"/>
    </xf>
    <xf numFmtId="0" fontId="32" fillId="0" borderId="10" xfId="45" applyFont="1" applyFill="1" applyBorder="1" applyAlignment="1">
      <alignment horizontal="center"/>
    </xf>
    <xf numFmtId="0" fontId="7" fillId="0" borderId="10" xfId="37" applyFont="1" applyFill="1" applyBorder="1" applyAlignment="1">
      <alignment horizontal="center" vertical="center" textRotation="90" wrapText="1"/>
    </xf>
    <xf numFmtId="0" fontId="45" fillId="0" borderId="0" xfId="37" applyFont="1" applyFill="1" applyAlignment="1">
      <alignment wrapText="1"/>
    </xf>
    <xf numFmtId="0" fontId="45" fillId="0" borderId="0" xfId="37" applyFont="1" applyFill="1" applyBorder="1" applyAlignment="1"/>
    <xf numFmtId="0" fontId="8" fillId="0" borderId="10" xfId="37" applyFont="1" applyBorder="1" applyAlignment="1">
      <alignment horizontal="center" vertical="center" wrapText="1"/>
    </xf>
    <xf numFmtId="1" fontId="8" fillId="0" borderId="0" xfId="37" applyNumberFormat="1" applyFont="1" applyAlignment="1">
      <alignment horizontal="left" vertical="top"/>
    </xf>
    <xf numFmtId="0" fontId="7" fillId="0" borderId="0" xfId="37" applyFont="1" applyAlignment="1">
      <alignment horizontal="left" wrapText="1"/>
    </xf>
    <xf numFmtId="1" fontId="8" fillId="0" borderId="10" xfId="37" applyNumberFormat="1" applyFont="1" applyBorder="1" applyAlignment="1">
      <alignment horizontal="left" vertical="top"/>
    </xf>
    <xf numFmtId="0" fontId="7" fillId="0" borderId="10" xfId="37" applyFont="1" applyBorder="1" applyAlignment="1">
      <alignment wrapText="1"/>
    </xf>
    <xf numFmtId="0" fontId="8" fillId="0" borderId="10" xfId="37" applyFont="1" applyBorder="1" applyAlignment="1">
      <alignment horizontal="center" vertical="center"/>
    </xf>
    <xf numFmtId="0" fontId="45" fillId="0" borderId="0" xfId="46" applyFont="1" applyFill="1" applyBorder="1" applyAlignment="1"/>
    <xf numFmtId="0" fontId="35" fillId="0" borderId="0" xfId="55" applyFont="1" applyAlignment="1">
      <alignment horizontal="center" vertical="center"/>
    </xf>
    <xf numFmtId="0" fontId="7" fillId="0" borderId="0" xfId="107" applyFont="1"/>
    <xf numFmtId="0" fontId="54" fillId="0" borderId="0" xfId="36" applyFont="1" applyAlignment="1">
      <alignment horizontal="left" wrapText="1"/>
    </xf>
    <xf numFmtId="0" fontId="57" fillId="0" borderId="0" xfId="36" applyFont="1"/>
    <xf numFmtId="0" fontId="26" fillId="0" borderId="0" xfId="36" applyFont="1"/>
    <xf numFmtId="0" fontId="26" fillId="0" borderId="0" xfId="36"/>
    <xf numFmtId="0" fontId="58" fillId="0" borderId="0" xfId="36" applyFont="1"/>
    <xf numFmtId="0" fontId="55" fillId="0" borderId="42" xfId="36" applyFont="1" applyBorder="1" applyAlignment="1">
      <alignment horizontal="center" wrapText="1"/>
    </xf>
    <xf numFmtId="0" fontId="56" fillId="0" borderId="24" xfId="36" applyFont="1" applyBorder="1" applyAlignment="1">
      <alignment wrapText="1"/>
    </xf>
    <xf numFmtId="0" fontId="55" fillId="0" borderId="38" xfId="36" applyFont="1" applyBorder="1" applyAlignment="1">
      <alignment horizontal="center" wrapText="1"/>
    </xf>
    <xf numFmtId="0" fontId="56" fillId="0" borderId="39" xfId="36" applyFont="1" applyBorder="1" applyAlignment="1">
      <alignment wrapText="1"/>
    </xf>
    <xf numFmtId="0" fontId="55" fillId="0" borderId="41" xfId="36" applyFont="1" applyBorder="1" applyAlignment="1">
      <alignment horizontal="center" vertical="center" wrapText="1"/>
    </xf>
    <xf numFmtId="0" fontId="8" fillId="0" borderId="21" xfId="36" applyFont="1" applyBorder="1" applyAlignment="1">
      <alignment horizontal="center" vertical="center" wrapText="1"/>
    </xf>
    <xf numFmtId="0" fontId="45" fillId="0" borderId="0" xfId="37" applyFont="1" applyFill="1" applyAlignment="1">
      <alignment horizontal="center" wrapText="1"/>
    </xf>
    <xf numFmtId="0" fontId="35" fillId="0" borderId="0" xfId="55" applyFont="1" applyAlignment="1">
      <alignment horizontal="center" vertical="center"/>
    </xf>
    <xf numFmtId="0" fontId="37" fillId="0" borderId="10" xfId="37" applyFont="1" applyFill="1" applyBorder="1" applyAlignment="1">
      <alignment horizontal="center" vertical="center"/>
    </xf>
    <xf numFmtId="0" fontId="27" fillId="0" borderId="0" xfId="55" applyFont="1"/>
    <xf numFmtId="0" fontId="59" fillId="0" borderId="0" xfId="45" applyFont="1" applyAlignment="1"/>
    <xf numFmtId="0" fontId="27" fillId="0" borderId="0" xfId="55" applyFont="1" applyFill="1"/>
    <xf numFmtId="0" fontId="37" fillId="0" borderId="0" xfId="55" applyFont="1"/>
    <xf numFmtId="0" fontId="36" fillId="0" borderId="10" xfId="55" applyFont="1" applyFill="1" applyBorder="1" applyAlignment="1">
      <alignment horizontal="center" vertical="center" wrapText="1"/>
    </xf>
    <xf numFmtId="0" fontId="36" fillId="0" borderId="0" xfId="55" applyFont="1"/>
    <xf numFmtId="0" fontId="60" fillId="0" borderId="0" xfId="55" applyFont="1"/>
    <xf numFmtId="0" fontId="37" fillId="0" borderId="0" xfId="55" applyFont="1" applyFill="1"/>
    <xf numFmtId="0" fontId="59" fillId="0" borderId="0" xfId="45" applyFont="1" applyAlignment="1">
      <alignment horizontal="center"/>
    </xf>
    <xf numFmtId="0" fontId="37" fillId="0" borderId="0" xfId="55" applyFont="1" applyAlignment="1">
      <alignment horizontal="center"/>
    </xf>
    <xf numFmtId="0" fontId="36" fillId="0" borderId="10" xfId="55" applyFont="1" applyFill="1" applyBorder="1" applyAlignment="1">
      <alignment horizontal="center" vertical="center"/>
    </xf>
    <xf numFmtId="0" fontId="36" fillId="0" borderId="0" xfId="55" applyFont="1" applyFill="1"/>
    <xf numFmtId="0" fontId="35" fillId="0" borderId="0" xfId="55" applyFont="1" applyFill="1"/>
    <xf numFmtId="0" fontId="44" fillId="0" borderId="0" xfId="55" applyFont="1"/>
    <xf numFmtId="0" fontId="42" fillId="0" borderId="0" xfId="55" applyFont="1"/>
    <xf numFmtId="0" fontId="42" fillId="0" borderId="0" xfId="55" applyFont="1" applyAlignment="1">
      <alignment vertical="center"/>
    </xf>
    <xf numFmtId="0" fontId="35" fillId="0" borderId="0" xfId="55" applyFont="1" applyAlignment="1">
      <alignment horizontal="center" vertical="center"/>
    </xf>
    <xf numFmtId="0" fontId="45" fillId="0" borderId="0" xfId="37" applyFont="1" applyFill="1" applyAlignment="1">
      <alignment horizontal="center" wrapText="1"/>
    </xf>
    <xf numFmtId="0" fontId="37" fillId="0" borderId="10" xfId="37" applyFont="1" applyFill="1" applyBorder="1" applyAlignment="1">
      <alignment horizontal="center" vertical="center"/>
    </xf>
    <xf numFmtId="0" fontId="34" fillId="0" borderId="10" xfId="45" applyFont="1" applyFill="1" applyBorder="1" applyAlignment="1">
      <alignment horizontal="center" vertical="center"/>
    </xf>
    <xf numFmtId="0" fontId="8" fillId="0" borderId="10" xfId="37" applyFont="1" applyFill="1" applyBorder="1" applyAlignment="1">
      <alignment horizontal="center" vertical="center" wrapText="1"/>
    </xf>
    <xf numFmtId="0" fontId="34" fillId="0" borderId="10" xfId="45" applyFont="1" applyFill="1" applyBorder="1" applyAlignment="1">
      <alignment horizontal="center" vertical="center"/>
    </xf>
    <xf numFmtId="0" fontId="7" fillId="0" borderId="10" xfId="37" applyFont="1" applyFill="1" applyBorder="1" applyAlignment="1">
      <alignment horizontal="center" vertical="center" textRotation="90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8" fillId="0" borderId="10" xfId="0" applyFont="1" applyFill="1" applyBorder="1" applyAlignment="1">
      <alignment horizontal="center" vertical="center" textRotation="90" wrapText="1"/>
    </xf>
    <xf numFmtId="0" fontId="8" fillId="0" borderId="17" xfId="0" applyFont="1" applyFill="1" applyBorder="1" applyAlignment="1">
      <alignment horizontal="center" vertical="center" textRotation="90" wrapText="1"/>
    </xf>
    <xf numFmtId="0" fontId="34" fillId="24" borderId="10" xfId="45" applyFont="1" applyFill="1" applyBorder="1" applyAlignment="1">
      <alignment horizontal="center" vertical="center"/>
    </xf>
    <xf numFmtId="0" fontId="8" fillId="24" borderId="10" xfId="0" applyFont="1" applyFill="1" applyBorder="1" applyAlignment="1">
      <alignment horizontal="center" vertical="center" wrapText="1"/>
    </xf>
    <xf numFmtId="0" fontId="35" fillId="0" borderId="0" xfId="55" applyFont="1" applyAlignment="1">
      <alignment horizontal="center" vertical="center"/>
    </xf>
    <xf numFmtId="0" fontId="8" fillId="0" borderId="10" xfId="37" applyFont="1" applyFill="1" applyBorder="1" applyAlignment="1">
      <alignment horizontal="center" vertical="center" wrapText="1"/>
    </xf>
    <xf numFmtId="0" fontId="8" fillId="0" borderId="12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45" fillId="0" borderId="0" xfId="37" applyFont="1" applyFill="1" applyAlignment="1">
      <alignment horizontal="center" wrapText="1"/>
    </xf>
    <xf numFmtId="0" fontId="34" fillId="0" borderId="10" xfId="45" applyFont="1" applyFill="1" applyBorder="1" applyAlignment="1">
      <alignment horizontal="center" vertical="center"/>
    </xf>
    <xf numFmtId="0" fontId="30" fillId="0" borderId="10" xfId="45" applyFont="1" applyFill="1" applyBorder="1" applyAlignment="1">
      <alignment horizontal="center" vertical="center" wrapText="1"/>
    </xf>
    <xf numFmtId="0" fontId="30" fillId="0" borderId="12" xfId="45" applyFont="1" applyFill="1" applyBorder="1" applyAlignment="1">
      <alignment horizontal="center" vertical="center" wrapText="1"/>
    </xf>
    <xf numFmtId="0" fontId="37" fillId="0" borderId="10" xfId="37" applyFont="1" applyFill="1" applyBorder="1" applyAlignment="1">
      <alignment horizontal="center" vertical="center"/>
    </xf>
    <xf numFmtId="0" fontId="33" fillId="0" borderId="10" xfId="45" applyFont="1" applyFill="1" applyBorder="1" applyAlignment="1">
      <alignment horizontal="center" vertical="center" textRotation="90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34" fillId="0" borderId="10" xfId="45" applyFont="1" applyFill="1" applyBorder="1" applyAlignment="1">
      <alignment horizontal="center" vertical="center"/>
    </xf>
    <xf numFmtId="49" fontId="35" fillId="0" borderId="10" xfId="55" applyNumberFormat="1" applyFont="1" applyBorder="1" applyAlignment="1">
      <alignment horizontal="center"/>
    </xf>
    <xf numFmtId="0" fontId="45" fillId="0" borderId="21" xfId="46" applyFont="1" applyFill="1" applyBorder="1" applyAlignment="1"/>
    <xf numFmtId="0" fontId="8" fillId="0" borderId="14" xfId="37" applyFont="1" applyFill="1" applyBorder="1" applyAlignment="1">
      <alignment horizontal="center" vertical="center" wrapText="1"/>
    </xf>
    <xf numFmtId="0" fontId="8" fillId="0" borderId="19" xfId="37" applyFont="1" applyFill="1" applyBorder="1" applyAlignment="1">
      <alignment horizontal="center" vertical="center" wrapText="1"/>
    </xf>
    <xf numFmtId="0" fontId="35" fillId="0" borderId="0" xfId="55" applyFont="1" applyAlignment="1">
      <alignment horizontal="center" vertical="center"/>
    </xf>
    <xf numFmtId="0" fontId="8" fillId="0" borderId="10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45" fillId="0" borderId="0" xfId="37" applyFont="1" applyFill="1" applyAlignment="1">
      <alignment horizontal="center" wrapText="1"/>
    </xf>
    <xf numFmtId="0" fontId="34" fillId="0" borderId="10" xfId="45" applyFont="1" applyFill="1" applyBorder="1" applyAlignment="1">
      <alignment horizontal="center" vertical="center"/>
    </xf>
    <xf numFmtId="0" fontId="8" fillId="0" borderId="10" xfId="37" applyFont="1" applyBorder="1" applyAlignment="1">
      <alignment horizontal="center" vertical="center"/>
    </xf>
    <xf numFmtId="0" fontId="7" fillId="0" borderId="0" xfId="37" applyFont="1" applyAlignment="1">
      <alignment horizontal="left" wrapText="1"/>
    </xf>
    <xf numFmtId="0" fontId="33" fillId="0" borderId="10" xfId="45" applyFont="1" applyFill="1" applyBorder="1" applyAlignment="1">
      <alignment horizontal="center" vertical="center" textRotation="90" wrapText="1"/>
    </xf>
    <xf numFmtId="0" fontId="45" fillId="0" borderId="0" xfId="37" applyFont="1" applyFill="1" applyAlignment="1"/>
    <xf numFmtId="0" fontId="7" fillId="0" borderId="10" xfId="37" applyFont="1" applyFill="1" applyBorder="1" applyAlignment="1">
      <alignment vertical="center" textRotation="90" wrapText="1"/>
    </xf>
    <xf numFmtId="0" fontId="8" fillId="0" borderId="10" xfId="37" applyFont="1" applyFill="1" applyBorder="1" applyAlignment="1">
      <alignment horizontal="center" vertical="center" wrapText="1"/>
    </xf>
    <xf numFmtId="0" fontId="45" fillId="0" borderId="0" xfId="37" applyFont="1" applyFill="1" applyAlignment="1">
      <alignment horizontal="center" wrapText="1"/>
    </xf>
    <xf numFmtId="0" fontId="60" fillId="0" borderId="10" xfId="55" applyFont="1" applyFill="1" applyBorder="1" applyAlignment="1">
      <alignment horizontal="center" vertical="center"/>
    </xf>
    <xf numFmtId="0" fontId="60" fillId="0" borderId="0" xfId="55" applyFont="1" applyFill="1" applyBorder="1" applyAlignment="1">
      <alignment horizontal="center" vertical="center"/>
    </xf>
    <xf numFmtId="0" fontId="35" fillId="0" borderId="0" xfId="55" applyFont="1" applyFill="1" applyAlignment="1">
      <alignment horizontal="center" vertical="center"/>
    </xf>
    <xf numFmtId="0" fontId="34" fillId="0" borderId="11" xfId="45" applyFont="1" applyFill="1" applyBorder="1" applyAlignment="1">
      <alignment horizontal="center" vertical="center"/>
    </xf>
    <xf numFmtId="0" fontId="40" fillId="0" borderId="0" xfId="55" applyFont="1" applyFill="1" applyAlignment="1">
      <alignment vertical="center"/>
    </xf>
    <xf numFmtId="0" fontId="35" fillId="0" borderId="0" xfId="55" applyFont="1" applyFill="1" applyAlignment="1">
      <alignment vertical="center"/>
    </xf>
    <xf numFmtId="0" fontId="43" fillId="0" borderId="0" xfId="55" applyFont="1" applyFill="1" applyAlignment="1">
      <alignment vertical="center"/>
    </xf>
    <xf numFmtId="0" fontId="7" fillId="24" borderId="10" xfId="37" applyFont="1" applyFill="1" applyBorder="1" applyAlignment="1">
      <alignment horizontal="center" vertical="center" textRotation="90" wrapText="1"/>
    </xf>
    <xf numFmtId="0" fontId="7" fillId="24" borderId="0" xfId="37" applyFont="1" applyFill="1" applyAlignment="1"/>
    <xf numFmtId="0" fontId="35" fillId="0" borderId="10" xfId="55" applyFont="1" applyFill="1" applyBorder="1" applyAlignment="1">
      <alignment horizontal="center" vertical="center"/>
    </xf>
    <xf numFmtId="1" fontId="65" fillId="0" borderId="10" xfId="0" applyNumberFormat="1" applyFont="1" applyFill="1" applyBorder="1" applyAlignment="1">
      <alignment horizontal="center" vertical="center"/>
    </xf>
    <xf numFmtId="1" fontId="64" fillId="26" borderId="10" xfId="55" applyNumberFormat="1" applyFont="1" applyFill="1" applyBorder="1" applyAlignment="1">
      <alignment horizontal="center" vertical="center"/>
    </xf>
    <xf numFmtId="1" fontId="64" fillId="26" borderId="10" xfId="108" applyNumberFormat="1" applyFont="1" applyFill="1" applyBorder="1" applyAlignment="1">
      <alignment horizontal="center" vertical="center"/>
    </xf>
    <xf numFmtId="1" fontId="64" fillId="27" borderId="10" xfId="55" applyNumberFormat="1" applyFont="1" applyFill="1" applyBorder="1" applyAlignment="1">
      <alignment horizontal="center" vertical="center"/>
    </xf>
    <xf numFmtId="1" fontId="64" fillId="27" borderId="10" xfId="55" applyNumberFormat="1" applyFont="1" applyFill="1" applyBorder="1" applyAlignment="1">
      <alignment vertical="center" wrapText="1"/>
    </xf>
    <xf numFmtId="1" fontId="64" fillId="27" borderId="10" xfId="0" applyNumberFormat="1" applyFont="1" applyFill="1" applyBorder="1" applyAlignment="1">
      <alignment horizontal="center" vertical="center"/>
    </xf>
    <xf numFmtId="1" fontId="64" fillId="26" borderId="10" xfId="55" applyNumberFormat="1" applyFont="1" applyFill="1" applyBorder="1" applyAlignment="1">
      <alignment vertical="center" wrapText="1"/>
    </xf>
    <xf numFmtId="1" fontId="64" fillId="26" borderId="10" xfId="0" applyNumberFormat="1" applyFont="1" applyFill="1" applyBorder="1" applyAlignment="1">
      <alignment horizontal="center" vertical="center"/>
    </xf>
    <xf numFmtId="1" fontId="65" fillId="0" borderId="10" xfId="55" applyNumberFormat="1" applyFont="1" applyFill="1" applyBorder="1" applyAlignment="1">
      <alignment horizontal="center" vertical="center"/>
    </xf>
    <xf numFmtId="1" fontId="64" fillId="26" borderId="10" xfId="0" applyNumberFormat="1" applyFont="1" applyFill="1" applyBorder="1" applyAlignment="1">
      <alignment vertical="center" wrapText="1"/>
    </xf>
    <xf numFmtId="4" fontId="64" fillId="26" borderId="10" xfId="0" applyNumberFormat="1" applyFont="1" applyFill="1" applyBorder="1" applyAlignment="1">
      <alignment horizontal="center" vertical="center"/>
    </xf>
    <xf numFmtId="4" fontId="65" fillId="0" borderId="10" xfId="55" applyNumberFormat="1" applyFont="1" applyFill="1" applyBorder="1" applyAlignment="1">
      <alignment horizontal="center" vertical="center" wrapText="1"/>
    </xf>
    <xf numFmtId="4" fontId="65" fillId="0" borderId="10" xfId="0" applyNumberFormat="1" applyFont="1" applyFill="1" applyBorder="1" applyAlignment="1">
      <alignment horizontal="center" vertical="center"/>
    </xf>
    <xf numFmtId="4" fontId="64" fillId="26" borderId="10" xfId="0" applyNumberFormat="1" applyFont="1" applyFill="1" applyBorder="1" applyAlignment="1">
      <alignment horizontal="center" vertical="center" wrapText="1"/>
    </xf>
    <xf numFmtId="0" fontId="65" fillId="0" borderId="10" xfId="37" applyFont="1" applyFill="1" applyBorder="1"/>
    <xf numFmtId="0" fontId="65" fillId="0" borderId="10" xfId="37" applyFont="1" applyFill="1" applyBorder="1" applyAlignment="1">
      <alignment horizontal="center" vertical="center"/>
    </xf>
    <xf numFmtId="0" fontId="64" fillId="26" borderId="10" xfId="37" applyFont="1" applyFill="1" applyBorder="1" applyAlignment="1">
      <alignment horizontal="center" vertical="center"/>
    </xf>
    <xf numFmtId="0" fontId="65" fillId="25" borderId="10" xfId="37" applyFont="1" applyFill="1" applyBorder="1"/>
    <xf numFmtId="4" fontId="64" fillId="25" borderId="10" xfId="0" applyNumberFormat="1" applyFont="1" applyFill="1" applyBorder="1" applyAlignment="1">
      <alignment horizontal="center" vertical="center"/>
    </xf>
    <xf numFmtId="1" fontId="64" fillId="25" borderId="10" xfId="55" applyNumberFormat="1" applyFont="1" applyFill="1" applyBorder="1" applyAlignment="1">
      <alignment horizontal="center" vertical="center"/>
    </xf>
    <xf numFmtId="0" fontId="64" fillId="25" borderId="10" xfId="37" applyFont="1" applyFill="1" applyBorder="1" applyAlignment="1">
      <alignment horizontal="center" vertical="center"/>
    </xf>
    <xf numFmtId="0" fontId="64" fillId="0" borderId="10" xfId="37" applyFont="1" applyFill="1" applyBorder="1" applyAlignment="1">
      <alignment horizontal="center" vertical="center"/>
    </xf>
    <xf numFmtId="4" fontId="65" fillId="0" borderId="10" xfId="37" applyNumberFormat="1" applyFont="1" applyFill="1" applyBorder="1" applyAlignment="1">
      <alignment horizontal="center" vertical="center"/>
    </xf>
    <xf numFmtId="4" fontId="64" fillId="26" borderId="10" xfId="37" applyNumberFormat="1" applyFont="1" applyFill="1" applyBorder="1" applyAlignment="1">
      <alignment horizontal="center" vertical="center"/>
    </xf>
    <xf numFmtId="0" fontId="60" fillId="25" borderId="10" xfId="55" applyFont="1" applyFill="1" applyBorder="1" applyAlignment="1">
      <alignment horizontal="center" vertical="center"/>
    </xf>
    <xf numFmtId="168" fontId="60" fillId="0" borderId="10" xfId="55" applyNumberFormat="1" applyFont="1" applyBorder="1" applyAlignment="1">
      <alignment horizontal="center" vertical="center"/>
    </xf>
    <xf numFmtId="0" fontId="66" fillId="26" borderId="10" xfId="55" applyFont="1" applyFill="1" applyBorder="1" applyAlignment="1">
      <alignment horizontal="center" vertical="center"/>
    </xf>
    <xf numFmtId="0" fontId="66" fillId="25" borderId="10" xfId="55" applyFont="1" applyFill="1" applyBorder="1" applyAlignment="1">
      <alignment horizontal="center" vertical="center"/>
    </xf>
    <xf numFmtId="4" fontId="66" fillId="26" borderId="10" xfId="55" applyNumberFormat="1" applyFont="1" applyFill="1" applyBorder="1" applyAlignment="1">
      <alignment horizontal="center" vertical="center"/>
    </xf>
    <xf numFmtId="0" fontId="28" fillId="0" borderId="0" xfId="55" applyFont="1" applyFill="1"/>
    <xf numFmtId="0" fontId="64" fillId="0" borderId="0" xfId="37" applyFont="1" applyAlignment="1">
      <alignment horizontal="center"/>
    </xf>
    <xf numFmtId="0" fontId="8" fillId="0" borderId="10" xfId="37" applyFont="1" applyFill="1" applyBorder="1" applyAlignment="1">
      <alignment horizontal="center" vertical="center" wrapText="1"/>
    </xf>
    <xf numFmtId="0" fontId="45" fillId="0" borderId="0" xfId="37" applyFont="1" applyFill="1" applyAlignment="1">
      <alignment horizontal="center" wrapText="1"/>
    </xf>
    <xf numFmtId="4" fontId="45" fillId="0" borderId="0" xfId="37" applyNumberFormat="1" applyFont="1" applyFill="1" applyAlignment="1">
      <alignment horizontal="center" wrapText="1"/>
    </xf>
    <xf numFmtId="4" fontId="7" fillId="24" borderId="10" xfId="37" applyNumberFormat="1" applyFont="1" applyFill="1" applyBorder="1" applyAlignment="1">
      <alignment horizontal="center" vertical="center" textRotation="90" wrapText="1"/>
    </xf>
    <xf numFmtId="4" fontId="7" fillId="0" borderId="0" xfId="37" applyNumberFormat="1" applyFont="1" applyFill="1"/>
    <xf numFmtId="0" fontId="7" fillId="0" borderId="0" xfId="55" applyFont="1" applyFill="1" applyAlignment="1">
      <alignment horizontal="center" vertical="center"/>
    </xf>
    <xf numFmtId="4" fontId="7" fillId="0" borderId="0" xfId="55" applyNumberFormat="1" applyFont="1" applyFill="1" applyAlignment="1">
      <alignment horizontal="center" vertical="center"/>
    </xf>
    <xf numFmtId="4" fontId="39" fillId="0" borderId="0" xfId="37" applyNumberFormat="1" applyFont="1" applyFill="1" applyAlignment="1">
      <alignment horizontal="right" vertical="center"/>
    </xf>
    <xf numFmtId="4" fontId="39" fillId="0" borderId="0" xfId="37" applyNumberFormat="1" applyFont="1" applyFill="1" applyAlignment="1">
      <alignment horizontal="right"/>
    </xf>
    <xf numFmtId="4" fontId="35" fillId="0" borderId="0" xfId="55" applyNumberFormat="1" applyFont="1" applyFill="1" applyAlignment="1">
      <alignment horizontal="center" vertical="center"/>
    </xf>
    <xf numFmtId="0" fontId="7" fillId="0" borderId="0" xfId="55" applyFont="1" applyAlignment="1">
      <alignment horizontal="center" vertical="center"/>
    </xf>
    <xf numFmtId="0" fontId="67" fillId="0" borderId="11" xfId="45" applyFont="1" applyFill="1" applyBorder="1" applyAlignment="1">
      <alignment horizontal="center" vertical="center"/>
    </xf>
    <xf numFmtId="0" fontId="68" fillId="0" borderId="0" xfId="55" applyFont="1"/>
    <xf numFmtId="0" fontId="68" fillId="0" borderId="0" xfId="55" applyFont="1" applyFill="1"/>
    <xf numFmtId="0" fontId="7" fillId="0" borderId="10" xfId="55" applyFont="1" applyFill="1" applyBorder="1" applyAlignment="1">
      <alignment horizontal="center" vertical="center"/>
    </xf>
    <xf numFmtId="0" fontId="65" fillId="25" borderId="10" xfId="55" applyFont="1" applyFill="1" applyBorder="1" applyAlignment="1">
      <alignment horizontal="center" vertical="center"/>
    </xf>
    <xf numFmtId="0" fontId="65" fillId="0" borderId="10" xfId="55" applyFont="1" applyFill="1" applyBorder="1" applyAlignment="1">
      <alignment horizontal="center" vertical="center"/>
    </xf>
    <xf numFmtId="4" fontId="27" fillId="0" borderId="0" xfId="55" applyNumberFormat="1" applyFont="1"/>
    <xf numFmtId="4" fontId="35" fillId="0" borderId="0" xfId="55" applyNumberFormat="1" applyFont="1" applyAlignment="1">
      <alignment horizontal="center" vertical="center"/>
    </xf>
    <xf numFmtId="4" fontId="27" fillId="0" borderId="0" xfId="55" applyNumberFormat="1" applyFont="1" applyFill="1"/>
    <xf numFmtId="4" fontId="35" fillId="0" borderId="10" xfId="55" applyNumberFormat="1" applyFont="1" applyFill="1" applyBorder="1" applyAlignment="1">
      <alignment horizontal="center" vertical="center"/>
    </xf>
    <xf numFmtId="4" fontId="60" fillId="25" borderId="10" xfId="55" applyNumberFormat="1" applyFont="1" applyFill="1" applyBorder="1" applyAlignment="1">
      <alignment horizontal="center" vertical="center"/>
    </xf>
    <xf numFmtId="0" fontId="8" fillId="0" borderId="10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45" fillId="0" borderId="0" xfId="37" applyFont="1" applyFill="1" applyAlignment="1">
      <alignment horizontal="center" wrapText="1"/>
    </xf>
    <xf numFmtId="0" fontId="35" fillId="0" borderId="0" xfId="55" applyFont="1" applyFill="1" applyAlignment="1">
      <alignment horizontal="center" vertical="center"/>
    </xf>
    <xf numFmtId="0" fontId="7" fillId="0" borderId="0" xfId="37" applyFont="1" applyFill="1" applyAlignment="1">
      <alignment vertical="center"/>
    </xf>
    <xf numFmtId="4" fontId="7" fillId="0" borderId="0" xfId="37" applyNumberFormat="1" applyFont="1" applyFill="1" applyAlignment="1">
      <alignment vertical="center"/>
    </xf>
    <xf numFmtId="0" fontId="45" fillId="0" borderId="0" xfId="37" applyFont="1" applyFill="1" applyAlignment="1">
      <alignment horizontal="center" vertical="center" wrapText="1"/>
    </xf>
    <xf numFmtId="4" fontId="45" fillId="0" borderId="0" xfId="37" applyNumberFormat="1" applyFont="1" applyFill="1" applyAlignment="1">
      <alignment horizontal="center" vertical="center" wrapText="1"/>
    </xf>
    <xf numFmtId="4" fontId="7" fillId="0" borderId="0" xfId="37" applyNumberFormat="1" applyFont="1" applyFill="1" applyAlignment="1">
      <alignment horizontal="right" vertical="center"/>
    </xf>
    <xf numFmtId="4" fontId="8" fillId="0" borderId="10" xfId="37" applyNumberFormat="1" applyFont="1" applyFill="1" applyBorder="1" applyAlignment="1">
      <alignment horizontal="center" vertical="center" textRotation="90" wrapText="1"/>
    </xf>
    <xf numFmtId="0" fontId="8" fillId="0" borderId="10" xfId="37" applyFont="1" applyFill="1" applyBorder="1" applyAlignment="1">
      <alignment horizontal="center" vertical="center" wrapText="1"/>
    </xf>
    <xf numFmtId="1" fontId="64" fillId="25" borderId="10" xfId="0" applyNumberFormat="1" applyFont="1" applyFill="1" applyBorder="1" applyAlignment="1">
      <alignment horizontal="center" vertical="center"/>
    </xf>
    <xf numFmtId="4" fontId="65" fillId="26" borderId="10" xfId="37" applyNumberFormat="1" applyFont="1" applyFill="1" applyBorder="1" applyAlignment="1">
      <alignment horizontal="center" vertical="center"/>
    </xf>
    <xf numFmtId="1" fontId="65" fillId="0" borderId="10" xfId="55" applyNumberFormat="1" applyFont="1" applyFill="1" applyBorder="1" applyAlignment="1">
      <alignment vertical="center" wrapText="1"/>
    </xf>
    <xf numFmtId="2" fontId="64" fillId="26" borderId="10" xfId="55" applyNumberFormat="1" applyFont="1" applyFill="1" applyBorder="1" applyAlignment="1">
      <alignment horizontal="center" vertical="center"/>
    </xf>
    <xf numFmtId="2" fontId="64" fillId="26" borderId="10" xfId="55" applyNumberFormat="1" applyFont="1" applyFill="1" applyBorder="1" applyAlignment="1">
      <alignment vertical="center" wrapText="1"/>
    </xf>
    <xf numFmtId="2" fontId="64" fillId="26" borderId="10" xfId="0" applyNumberFormat="1" applyFont="1" applyFill="1" applyBorder="1" applyAlignment="1">
      <alignment horizontal="center" vertical="center"/>
    </xf>
    <xf numFmtId="1" fontId="64" fillId="26" borderId="10" xfId="108" applyNumberFormat="1" applyFont="1" applyFill="1" applyBorder="1" applyAlignment="1">
      <alignment vertical="center" wrapText="1"/>
    </xf>
    <xf numFmtId="4" fontId="64" fillId="27" borderId="10" xfId="0" applyNumberFormat="1" applyFont="1" applyFill="1" applyBorder="1" applyAlignment="1">
      <alignment horizontal="center" vertical="center"/>
    </xf>
    <xf numFmtId="4" fontId="64" fillId="27" borderId="12" xfId="0" applyNumberFormat="1" applyFont="1" applyFill="1" applyBorder="1" applyAlignment="1">
      <alignment horizontal="center" vertical="center"/>
    </xf>
    <xf numFmtId="4" fontId="64" fillId="26" borderId="10" xfId="55" applyNumberFormat="1" applyFont="1" applyFill="1" applyBorder="1" applyAlignment="1">
      <alignment horizontal="center" vertical="center" wrapText="1"/>
    </xf>
    <xf numFmtId="4" fontId="65" fillId="0" borderId="10" xfId="112" applyNumberFormat="1" applyFont="1" applyFill="1" applyBorder="1" applyAlignment="1">
      <alignment horizontal="center" vertical="center"/>
    </xf>
    <xf numFmtId="0" fontId="71" fillId="0" borderId="10" xfId="45" applyFont="1" applyFill="1" applyBorder="1" applyAlignment="1">
      <alignment horizontal="center" vertical="center" textRotation="90" wrapText="1"/>
    </xf>
    <xf numFmtId="1" fontId="64" fillId="25" borderId="10" xfId="55" applyNumberFormat="1" applyFont="1" applyFill="1" applyBorder="1" applyAlignment="1">
      <alignment vertical="center" wrapText="1"/>
    </xf>
    <xf numFmtId="0" fontId="65" fillId="0" borderId="10" xfId="0" applyFont="1" applyFill="1" applyBorder="1" applyAlignment="1">
      <alignment horizontal="center" vertical="center"/>
    </xf>
    <xf numFmtId="0" fontId="64" fillId="25" borderId="10" xfId="113" applyNumberFormat="1" applyFont="1" applyFill="1" applyBorder="1" applyAlignment="1">
      <alignment horizontal="center" vertical="center"/>
    </xf>
    <xf numFmtId="169" fontId="64" fillId="25" borderId="10" xfId="113" applyNumberFormat="1" applyFont="1" applyFill="1" applyBorder="1" applyAlignment="1">
      <alignment horizontal="center" vertical="center"/>
    </xf>
    <xf numFmtId="0" fontId="64" fillId="26" borderId="10" xfId="0" applyFont="1" applyFill="1" applyBorder="1" applyAlignment="1">
      <alignment horizontal="center" vertical="center"/>
    </xf>
    <xf numFmtId="169" fontId="64" fillId="26" borderId="10" xfId="0" applyNumberFormat="1" applyFont="1" applyFill="1" applyBorder="1" applyAlignment="1">
      <alignment horizontal="center" vertical="center"/>
    </xf>
    <xf numFmtId="169" fontId="64" fillId="25" borderId="10" xfId="0" applyNumberFormat="1" applyFont="1" applyFill="1" applyBorder="1" applyAlignment="1">
      <alignment horizontal="center" vertical="center"/>
    </xf>
    <xf numFmtId="1" fontId="64" fillId="25" borderId="10" xfId="113" applyNumberFormat="1" applyFont="1" applyFill="1" applyBorder="1" applyAlignment="1">
      <alignment horizontal="center" vertical="center"/>
    </xf>
    <xf numFmtId="0" fontId="60" fillId="0" borderId="10" xfId="55" applyFont="1" applyFill="1" applyBorder="1" applyAlignment="1">
      <alignment horizontal="center" vertical="center" wrapText="1"/>
    </xf>
    <xf numFmtId="168" fontId="64" fillId="26" borderId="10" xfId="55" applyNumberFormat="1" applyFont="1" applyFill="1" applyBorder="1" applyAlignment="1">
      <alignment horizontal="center" vertical="center"/>
    </xf>
    <xf numFmtId="0" fontId="66" fillId="26" borderId="10" xfId="55" applyFont="1" applyFill="1" applyBorder="1" applyAlignment="1">
      <alignment horizontal="center" vertical="center" wrapText="1"/>
    </xf>
    <xf numFmtId="168" fontId="66" fillId="26" borderId="10" xfId="55" applyNumberFormat="1" applyFont="1" applyFill="1" applyBorder="1" applyAlignment="1">
      <alignment horizontal="center" vertical="center"/>
    </xf>
    <xf numFmtId="4" fontId="66" fillId="26" borderId="10" xfId="55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center" vertical="center"/>
    </xf>
    <xf numFmtId="0" fontId="65" fillId="0" borderId="10" xfId="0" applyNumberFormat="1" applyFont="1" applyFill="1" applyBorder="1" applyAlignment="1">
      <alignment horizontal="center" vertical="center"/>
    </xf>
    <xf numFmtId="2" fontId="66" fillId="26" borderId="10" xfId="55" applyNumberFormat="1" applyFont="1" applyFill="1" applyBorder="1" applyAlignment="1">
      <alignment horizontal="center" vertical="center"/>
    </xf>
    <xf numFmtId="4" fontId="64" fillId="25" borderId="10" xfId="37" applyNumberFormat="1" applyFont="1" applyFill="1" applyBorder="1" applyAlignment="1">
      <alignment horizontal="center" vertical="center"/>
    </xf>
    <xf numFmtId="2" fontId="64" fillId="26" borderId="10" xfId="37" applyNumberFormat="1" applyFont="1" applyFill="1" applyBorder="1" applyAlignment="1">
      <alignment horizontal="center" vertical="center"/>
    </xf>
    <xf numFmtId="1" fontId="65" fillId="24" borderId="10" xfId="55" applyNumberFormat="1" applyFont="1" applyFill="1" applyBorder="1" applyAlignment="1">
      <alignment horizontal="center" vertical="center"/>
    </xf>
    <xf numFmtId="1" fontId="65" fillId="24" borderId="10" xfId="114" applyNumberFormat="1" applyFont="1" applyFill="1" applyBorder="1" applyAlignment="1">
      <alignment vertical="center" wrapText="1" shrinkToFit="1"/>
    </xf>
    <xf numFmtId="4" fontId="65" fillId="24" borderId="10" xfId="55" applyNumberFormat="1" applyFont="1" applyFill="1" applyBorder="1" applyAlignment="1">
      <alignment horizontal="center" vertical="center" wrapText="1"/>
    </xf>
    <xf numFmtId="0" fontId="66" fillId="0" borderId="10" xfId="55" applyFont="1" applyFill="1" applyBorder="1" applyAlignment="1">
      <alignment horizontal="center" vertical="center"/>
    </xf>
    <xf numFmtId="4" fontId="64" fillId="26" borderId="10" xfId="55" applyNumberFormat="1" applyFont="1" applyFill="1" applyBorder="1" applyAlignment="1">
      <alignment horizontal="center" vertical="center"/>
    </xf>
    <xf numFmtId="0" fontId="73" fillId="0" borderId="0" xfId="37" applyFont="1" applyFill="1"/>
    <xf numFmtId="0" fontId="74" fillId="0" borderId="0" xfId="37" applyFont="1" applyFill="1" applyAlignment="1">
      <alignment horizontal="center" wrapText="1"/>
    </xf>
    <xf numFmtId="1" fontId="65" fillId="0" borderId="10" xfId="112" applyNumberFormat="1" applyFont="1" applyFill="1" applyBorder="1" applyAlignment="1">
      <alignment horizontal="center" vertical="center" wrapText="1"/>
    </xf>
    <xf numFmtId="0" fontId="8" fillId="0" borderId="0" xfId="37" applyFont="1"/>
    <xf numFmtId="0" fontId="64" fillId="26" borderId="10" xfId="55" applyFont="1" applyFill="1" applyBorder="1" applyAlignment="1">
      <alignment horizontal="center" vertical="center"/>
    </xf>
    <xf numFmtId="0" fontId="65" fillId="26" borderId="10" xfId="37" applyFont="1" applyFill="1" applyBorder="1" applyAlignment="1">
      <alignment horizontal="center"/>
    </xf>
    <xf numFmtId="0" fontId="64" fillId="26" borderId="10" xfId="37" applyFont="1" applyFill="1" applyBorder="1" applyAlignment="1">
      <alignment horizontal="center"/>
    </xf>
    <xf numFmtId="4" fontId="65" fillId="24" borderId="10" xfId="112" applyNumberFormat="1" applyFont="1" applyFill="1" applyBorder="1" applyAlignment="1">
      <alignment horizontal="center" vertical="center"/>
    </xf>
    <xf numFmtId="4" fontId="64" fillId="26" borderId="10" xfId="37" applyNumberFormat="1" applyFont="1" applyFill="1" applyBorder="1" applyAlignment="1">
      <alignment horizontal="center"/>
    </xf>
    <xf numFmtId="0" fontId="65" fillId="24" borderId="10" xfId="37" applyFont="1" applyFill="1" applyBorder="1" applyAlignment="1">
      <alignment horizontal="center" vertical="center"/>
    </xf>
    <xf numFmtId="49" fontId="65" fillId="0" borderId="10" xfId="112" applyNumberFormat="1" applyFont="1" applyFill="1" applyBorder="1" applyAlignment="1">
      <alignment horizontal="center" vertical="center"/>
    </xf>
    <xf numFmtId="0" fontId="60" fillId="26" borderId="10" xfId="55" applyFont="1" applyFill="1" applyBorder="1"/>
    <xf numFmtId="0" fontId="66" fillId="26" borderId="10" xfId="55" applyFont="1" applyFill="1" applyBorder="1"/>
    <xf numFmtId="168" fontId="64" fillId="26" borderId="10" xfId="55" applyNumberFormat="1" applyFont="1" applyFill="1" applyBorder="1" applyAlignment="1">
      <alignment horizontal="center" vertical="center" wrapText="1"/>
    </xf>
    <xf numFmtId="168" fontId="64" fillId="25" borderId="10" xfId="55" applyNumberFormat="1" applyFont="1" applyFill="1" applyBorder="1" applyAlignment="1">
      <alignment horizontal="center" vertical="center" wrapText="1"/>
    </xf>
    <xf numFmtId="0" fontId="66" fillId="25" borderId="10" xfId="55" applyFont="1" applyFill="1" applyBorder="1" applyAlignment="1">
      <alignment horizontal="center" vertical="center" wrapText="1"/>
    </xf>
    <xf numFmtId="4" fontId="66" fillId="25" borderId="10" xfId="55" applyNumberFormat="1" applyFont="1" applyFill="1" applyBorder="1" applyAlignment="1">
      <alignment horizontal="center" vertical="center" wrapText="1"/>
    </xf>
    <xf numFmtId="2" fontId="64" fillId="26" borderId="10" xfId="55" applyNumberFormat="1" applyFont="1" applyFill="1" applyBorder="1" applyAlignment="1">
      <alignment horizontal="center" vertical="center" wrapText="1"/>
    </xf>
    <xf numFmtId="168" fontId="66" fillId="25" borderId="10" xfId="55" applyNumberFormat="1" applyFont="1" applyFill="1" applyBorder="1" applyAlignment="1">
      <alignment horizontal="center" vertical="center"/>
    </xf>
    <xf numFmtId="0" fontId="60" fillId="24" borderId="10" xfId="55" applyFont="1" applyFill="1" applyBorder="1" applyAlignment="1">
      <alignment horizontal="center" vertical="center" wrapText="1"/>
    </xf>
    <xf numFmtId="1" fontId="65" fillId="0" borderId="43" xfId="0" applyNumberFormat="1" applyFont="1" applyBorder="1" applyAlignment="1">
      <alignment horizontal="center" vertical="center"/>
    </xf>
    <xf numFmtId="1" fontId="65" fillId="0" borderId="43" xfId="0" applyNumberFormat="1" applyFont="1" applyBorder="1" applyAlignment="1">
      <alignment horizontal="center" vertical="center" wrapText="1"/>
    </xf>
    <xf numFmtId="1" fontId="65" fillId="0" borderId="43" xfId="0" applyNumberFormat="1" applyFont="1" applyBorder="1" applyAlignment="1">
      <alignment vertical="center" wrapText="1"/>
    </xf>
    <xf numFmtId="4" fontId="65" fillId="0" borderId="43" xfId="0" applyNumberFormat="1" applyFont="1" applyBorder="1" applyAlignment="1">
      <alignment horizontal="center" vertical="center"/>
    </xf>
    <xf numFmtId="168" fontId="60" fillId="0" borderId="10" xfId="55" applyNumberFormat="1" applyFont="1" applyBorder="1" applyAlignment="1">
      <alignment horizontal="center" vertical="center" wrapText="1"/>
    </xf>
    <xf numFmtId="168" fontId="60" fillId="0" borderId="10" xfId="55" applyNumberFormat="1" applyFont="1" applyFill="1" applyBorder="1" applyAlignment="1">
      <alignment horizontal="center" vertical="center"/>
    </xf>
    <xf numFmtId="1" fontId="76" fillId="0" borderId="45" xfId="0" applyNumberFormat="1" applyFont="1" applyBorder="1" applyAlignment="1">
      <alignment horizontal="center" vertical="center"/>
    </xf>
    <xf numFmtId="0" fontId="76" fillId="0" borderId="43" xfId="0" applyNumberFormat="1" applyFont="1" applyBorder="1" applyAlignment="1">
      <alignment horizontal="left" vertical="center" wrapText="1"/>
    </xf>
    <xf numFmtId="1" fontId="76" fillId="0" borderId="43" xfId="0" applyNumberFormat="1" applyFont="1" applyBorder="1" applyAlignment="1">
      <alignment horizontal="center" vertical="center" wrapText="1"/>
    </xf>
    <xf numFmtId="4" fontId="76" fillId="0" borderId="43" xfId="0" applyNumberFormat="1" applyFont="1" applyBorder="1" applyAlignment="1">
      <alignment horizontal="center" vertical="center"/>
    </xf>
    <xf numFmtId="2" fontId="76" fillId="0" borderId="43" xfId="0" applyNumberFormat="1" applyFont="1" applyBorder="1" applyAlignment="1">
      <alignment horizontal="center" vertical="center"/>
    </xf>
    <xf numFmtId="4" fontId="65" fillId="0" borderId="43" xfId="0" applyNumberFormat="1" applyFont="1" applyFill="1" applyBorder="1" applyAlignment="1">
      <alignment horizontal="center" vertical="center"/>
    </xf>
    <xf numFmtId="4" fontId="8" fillId="0" borderId="0" xfId="37" applyNumberFormat="1" applyFont="1" applyFill="1"/>
    <xf numFmtId="4" fontId="60" fillId="0" borderId="10" xfId="55" applyNumberFormat="1" applyFont="1" applyFill="1" applyBorder="1" applyAlignment="1">
      <alignment horizontal="center" vertical="center" wrapText="1"/>
    </xf>
    <xf numFmtId="17" fontId="60" fillId="0" borderId="10" xfId="55" applyNumberFormat="1" applyFont="1" applyFill="1" applyBorder="1" applyAlignment="1">
      <alignment horizontal="center" vertical="center" wrapText="1"/>
    </xf>
    <xf numFmtId="49" fontId="60" fillId="0" borderId="10" xfId="55" applyNumberFormat="1" applyFont="1" applyFill="1" applyBorder="1" applyAlignment="1">
      <alignment horizontal="center" vertical="center" wrapText="1"/>
    </xf>
    <xf numFmtId="168" fontId="60" fillId="0" borderId="10" xfId="55" applyNumberFormat="1" applyFont="1" applyFill="1" applyBorder="1" applyAlignment="1">
      <alignment horizontal="center" vertical="center" wrapText="1"/>
    </xf>
    <xf numFmtId="1" fontId="76" fillId="0" borderId="43" xfId="0" applyNumberFormat="1" applyFont="1" applyBorder="1" applyAlignment="1">
      <alignment vertical="center" wrapText="1"/>
    </xf>
    <xf numFmtId="1" fontId="76" fillId="0" borderId="43" xfId="0" applyNumberFormat="1" applyFont="1" applyBorder="1" applyAlignment="1">
      <alignment horizontal="center" vertical="center"/>
    </xf>
    <xf numFmtId="2" fontId="76" fillId="0" borderId="46" xfId="0" applyNumberFormat="1" applyFont="1" applyBorder="1" applyAlignment="1">
      <alignment horizontal="center" vertical="center"/>
    </xf>
    <xf numFmtId="1" fontId="78" fillId="0" borderId="43" xfId="0" applyNumberFormat="1" applyFont="1" applyBorder="1" applyAlignment="1">
      <alignment horizontal="center" vertical="center"/>
    </xf>
    <xf numFmtId="1" fontId="76" fillId="28" borderId="43" xfId="0" applyNumberFormat="1" applyFont="1" applyFill="1" applyBorder="1" applyAlignment="1">
      <alignment horizontal="center" vertical="center"/>
    </xf>
    <xf numFmtId="4" fontId="76" fillId="0" borderId="43" xfId="0" applyNumberFormat="1" applyFont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/>
    </xf>
    <xf numFmtId="0" fontId="65" fillId="0" borderId="0" xfId="0" applyNumberFormat="1" applyFont="1" applyBorder="1" applyAlignment="1">
      <alignment horizontal="left" vertical="center" wrapText="1"/>
    </xf>
    <xf numFmtId="1" fontId="76" fillId="0" borderId="43" xfId="0" applyNumberFormat="1" applyFont="1" applyFill="1" applyBorder="1" applyAlignment="1">
      <alignment vertical="center" wrapText="1"/>
    </xf>
    <xf numFmtId="1" fontId="77" fillId="0" borderId="43" xfId="0" applyNumberFormat="1" applyFont="1" applyFill="1" applyBorder="1" applyAlignment="1">
      <alignment vertical="center" wrapText="1"/>
    </xf>
    <xf numFmtId="0" fontId="76" fillId="0" borderId="43" xfId="0" applyNumberFormat="1" applyFont="1" applyFill="1" applyBorder="1" applyAlignment="1">
      <alignment horizontal="left" vertical="center" wrapText="1"/>
    </xf>
    <xf numFmtId="1" fontId="76" fillId="0" borderId="47" xfId="0" applyNumberFormat="1" applyFont="1" applyBorder="1" applyAlignment="1">
      <alignment horizontal="center" vertical="center"/>
    </xf>
    <xf numFmtId="1" fontId="65" fillId="0" borderId="10" xfId="0" applyNumberFormat="1" applyFont="1" applyBorder="1" applyAlignment="1">
      <alignment horizontal="center" vertical="center"/>
    </xf>
    <xf numFmtId="4" fontId="65" fillId="28" borderId="43" xfId="0" applyNumberFormat="1" applyFont="1" applyFill="1" applyBorder="1" applyAlignment="1">
      <alignment horizontal="center" vertical="center"/>
    </xf>
    <xf numFmtId="4" fontId="65" fillId="0" borderId="43" xfId="0" applyNumberFormat="1" applyFont="1" applyBorder="1" applyAlignment="1">
      <alignment horizontal="center" vertical="center" wrapText="1"/>
    </xf>
    <xf numFmtId="1" fontId="76" fillId="28" borderId="43" xfId="0" applyNumberFormat="1" applyFont="1" applyFill="1" applyBorder="1" applyAlignment="1">
      <alignment vertical="center" wrapText="1"/>
    </xf>
    <xf numFmtId="1" fontId="76" fillId="28" borderId="43" xfId="0" applyNumberFormat="1" applyFont="1" applyFill="1" applyBorder="1" applyAlignment="1">
      <alignment horizontal="center" vertical="center" wrapText="1"/>
    </xf>
    <xf numFmtId="2" fontId="76" fillId="0" borderId="43" xfId="0" applyNumberFormat="1" applyFont="1" applyBorder="1" applyAlignment="1">
      <alignment horizontal="left" vertical="center" wrapText="1"/>
    </xf>
    <xf numFmtId="4" fontId="65" fillId="0" borderId="0" xfId="0" applyNumberFormat="1" applyFont="1" applyFill="1" applyBorder="1" applyAlignment="1">
      <alignment horizontal="center" vertical="center"/>
    </xf>
    <xf numFmtId="1" fontId="76" fillId="0" borderId="45" xfId="0" applyNumberFormat="1" applyFont="1" applyBorder="1" applyAlignment="1">
      <alignment horizontal="center" vertical="center" wrapText="1"/>
    </xf>
    <xf numFmtId="4" fontId="76" fillId="0" borderId="43" xfId="0" applyNumberFormat="1" applyFont="1" applyFill="1" applyBorder="1" applyAlignment="1">
      <alignment horizontal="center" vertical="center"/>
    </xf>
    <xf numFmtId="2" fontId="76" fillId="0" borderId="43" xfId="0" applyNumberFormat="1" applyFont="1" applyFill="1" applyBorder="1" applyAlignment="1">
      <alignment horizontal="center" vertical="center"/>
    </xf>
    <xf numFmtId="2" fontId="65" fillId="0" borderId="43" xfId="0" applyNumberFormat="1" applyFont="1" applyFill="1" applyBorder="1" applyAlignment="1">
      <alignment horizontal="center" vertical="center"/>
    </xf>
    <xf numFmtId="4" fontId="65" fillId="0" borderId="44" xfId="0" applyNumberFormat="1" applyFont="1" applyFill="1" applyBorder="1" applyAlignment="1">
      <alignment horizontal="center" vertical="center"/>
    </xf>
    <xf numFmtId="4" fontId="60" fillId="0" borderId="43" xfId="0" applyNumberFormat="1" applyFont="1" applyFill="1" applyBorder="1" applyAlignment="1">
      <alignment horizontal="center" vertical="center"/>
    </xf>
    <xf numFmtId="4" fontId="65" fillId="0" borderId="10" xfId="0" applyNumberFormat="1" applyFont="1" applyFill="1" applyBorder="1" applyAlignment="1">
      <alignment vertical="center" wrapText="1"/>
    </xf>
    <xf numFmtId="170" fontId="65" fillId="0" borderId="10" xfId="37" applyNumberFormat="1" applyFont="1" applyFill="1" applyBorder="1" applyAlignment="1">
      <alignment horizontal="center" vertical="center"/>
    </xf>
    <xf numFmtId="49" fontId="75" fillId="0" borderId="10" xfId="0" applyNumberFormat="1" applyFont="1" applyFill="1" applyBorder="1" applyAlignment="1">
      <alignment horizontal="center" vertical="center"/>
    </xf>
    <xf numFmtId="0" fontId="75" fillId="0" borderId="10" xfId="0" applyFont="1" applyFill="1" applyBorder="1" applyAlignment="1">
      <alignment vertical="center" wrapText="1"/>
    </xf>
    <xf numFmtId="1" fontId="75" fillId="0" borderId="10" xfId="0" applyNumberFormat="1" applyFont="1" applyFill="1" applyBorder="1" applyAlignment="1">
      <alignment horizontal="center" vertical="center"/>
    </xf>
    <xf numFmtId="171" fontId="65" fillId="0" borderId="10" xfId="0" applyNumberFormat="1" applyFont="1" applyFill="1" applyBorder="1" applyAlignment="1">
      <alignment horizontal="center" vertical="center"/>
    </xf>
    <xf numFmtId="169" fontId="65" fillId="0" borderId="10" xfId="0" applyNumberFormat="1" applyFont="1" applyFill="1" applyBorder="1" applyAlignment="1">
      <alignment horizontal="center" vertical="center"/>
    </xf>
    <xf numFmtId="168" fontId="65" fillId="0" borderId="10" xfId="55" applyNumberFormat="1" applyFont="1" applyFill="1" applyBorder="1" applyAlignment="1">
      <alignment horizontal="center" vertical="center"/>
    </xf>
    <xf numFmtId="0" fontId="8" fillId="0" borderId="12" xfId="37" applyFont="1" applyFill="1" applyBorder="1" applyAlignment="1">
      <alignment horizontal="center" vertical="center" wrapText="1"/>
    </xf>
    <xf numFmtId="0" fontId="8" fillId="0" borderId="18" xfId="37" applyFont="1" applyFill="1" applyBorder="1" applyAlignment="1">
      <alignment horizontal="center" vertical="center" wrapText="1"/>
    </xf>
    <xf numFmtId="0" fontId="7" fillId="0" borderId="12" xfId="37" applyFont="1" applyFill="1" applyBorder="1" applyAlignment="1">
      <alignment horizontal="center" vertical="center" wrapText="1"/>
    </xf>
    <xf numFmtId="0" fontId="7" fillId="0" borderId="18" xfId="37" applyFont="1" applyFill="1" applyBorder="1" applyAlignment="1">
      <alignment horizontal="center" vertical="center" wrapText="1"/>
    </xf>
    <xf numFmtId="0" fontId="0" fillId="0" borderId="18" xfId="0" applyBorder="1"/>
    <xf numFmtId="0" fontId="45" fillId="0" borderId="0" xfId="0" applyFont="1" applyFill="1" applyAlignment="1">
      <alignment horizontal="center"/>
    </xf>
    <xf numFmtId="0" fontId="45" fillId="0" borderId="0" xfId="37" applyFont="1" applyFill="1" applyAlignment="1">
      <alignment horizontal="center" wrapText="1"/>
    </xf>
    <xf numFmtId="0" fontId="8" fillId="0" borderId="10" xfId="37" applyFont="1" applyFill="1" applyBorder="1" applyAlignment="1">
      <alignment horizontal="center" vertical="center" wrapText="1"/>
    </xf>
    <xf numFmtId="0" fontId="8" fillId="0" borderId="11" xfId="37" applyFont="1" applyFill="1" applyBorder="1" applyAlignment="1">
      <alignment horizontal="center" vertical="center" wrapText="1"/>
    </xf>
    <xf numFmtId="0" fontId="8" fillId="0" borderId="17" xfId="37" applyFont="1" applyFill="1" applyBorder="1" applyAlignment="1">
      <alignment horizontal="center" vertical="center" wrapText="1"/>
    </xf>
    <xf numFmtId="0" fontId="8" fillId="0" borderId="13" xfId="37" applyFont="1" applyFill="1" applyBorder="1" applyAlignment="1">
      <alignment horizontal="center" vertical="center" wrapText="1"/>
    </xf>
    <xf numFmtId="0" fontId="0" fillId="0" borderId="13" xfId="0" applyFill="1" applyBorder="1"/>
    <xf numFmtId="0" fontId="45" fillId="0" borderId="21" xfId="37" applyFont="1" applyFill="1" applyBorder="1" applyAlignment="1">
      <alignment horizontal="center"/>
    </xf>
    <xf numFmtId="0" fontId="8" fillId="0" borderId="16" xfId="37" applyFont="1" applyFill="1" applyBorder="1" applyAlignment="1">
      <alignment horizontal="center" vertical="center" wrapText="1"/>
    </xf>
    <xf numFmtId="0" fontId="8" fillId="0" borderId="15" xfId="37" applyFont="1" applyFill="1" applyBorder="1" applyAlignment="1">
      <alignment horizontal="center" vertical="center" wrapText="1"/>
    </xf>
    <xf numFmtId="0" fontId="8" fillId="0" borderId="20" xfId="37" applyFont="1" applyFill="1" applyBorder="1" applyAlignment="1">
      <alignment horizontal="center" vertical="center" wrapText="1"/>
    </xf>
    <xf numFmtId="0" fontId="8" fillId="0" borderId="14" xfId="37" applyFont="1" applyFill="1" applyBorder="1" applyAlignment="1">
      <alignment horizontal="center" vertical="center" wrapText="1"/>
    </xf>
    <xf numFmtId="0" fontId="8" fillId="0" borderId="21" xfId="37" applyFont="1" applyFill="1" applyBorder="1" applyAlignment="1">
      <alignment horizontal="center" vertical="center" wrapText="1"/>
    </xf>
    <xf numFmtId="0" fontId="8" fillId="0" borderId="19" xfId="37" applyFont="1" applyFill="1" applyBorder="1" applyAlignment="1">
      <alignment horizontal="center" vertical="center" wrapText="1"/>
    </xf>
    <xf numFmtId="0" fontId="40" fillId="0" borderId="0" xfId="55" applyFont="1" applyAlignment="1">
      <alignment horizontal="center" vertical="center"/>
    </xf>
    <xf numFmtId="0" fontId="35" fillId="0" borderId="0" xfId="55" applyFont="1" applyAlignment="1">
      <alignment horizontal="center" vertical="center"/>
    </xf>
    <xf numFmtId="0" fontId="8" fillId="0" borderId="24" xfId="37" applyFont="1" applyFill="1" applyBorder="1" applyAlignment="1">
      <alignment horizontal="center" vertical="center" wrapText="1"/>
    </xf>
    <xf numFmtId="0" fontId="7" fillId="0" borderId="10" xfId="37" applyFont="1" applyFill="1" applyBorder="1" applyAlignment="1">
      <alignment horizontal="center" vertical="center" textRotation="90" wrapText="1"/>
    </xf>
    <xf numFmtId="0" fontId="8" fillId="0" borderId="22" xfId="37" applyFont="1" applyFill="1" applyBorder="1" applyAlignment="1">
      <alignment horizontal="center" vertical="center" wrapText="1"/>
    </xf>
    <xf numFmtId="0" fontId="8" fillId="0" borderId="23" xfId="37" applyFont="1" applyFill="1" applyBorder="1" applyAlignment="1">
      <alignment horizontal="center" vertical="center" wrapText="1"/>
    </xf>
    <xf numFmtId="0" fontId="44" fillId="0" borderId="0" xfId="55" applyFont="1" applyAlignment="1">
      <alignment horizontal="center" vertical="center"/>
    </xf>
    <xf numFmtId="0" fontId="43" fillId="0" borderId="0" xfId="55" applyFont="1" applyAlignment="1">
      <alignment horizontal="center" vertical="center"/>
    </xf>
    <xf numFmtId="0" fontId="8" fillId="0" borderId="21" xfId="37" applyFont="1" applyFill="1" applyBorder="1" applyAlignment="1">
      <alignment horizontal="center"/>
    </xf>
    <xf numFmtId="0" fontId="30" fillId="0" borderId="10" xfId="45" applyFont="1" applyFill="1" applyBorder="1" applyAlignment="1">
      <alignment horizontal="center" vertical="center"/>
    </xf>
    <xf numFmtId="0" fontId="30" fillId="0" borderId="16" xfId="45" applyFont="1" applyFill="1" applyBorder="1" applyAlignment="1">
      <alignment horizontal="center" vertical="center"/>
    </xf>
    <xf numFmtId="0" fontId="30" fillId="0" borderId="15" xfId="45" applyFont="1" applyFill="1" applyBorder="1" applyAlignment="1">
      <alignment horizontal="center" vertical="center"/>
    </xf>
    <xf numFmtId="0" fontId="30" fillId="0" borderId="14" xfId="45" applyFont="1" applyFill="1" applyBorder="1" applyAlignment="1">
      <alignment horizontal="center" vertical="center"/>
    </xf>
    <xf numFmtId="0" fontId="30" fillId="0" borderId="21" xfId="45" applyFont="1" applyFill="1" applyBorder="1" applyAlignment="1">
      <alignment horizontal="center" vertical="center"/>
    </xf>
    <xf numFmtId="0" fontId="30" fillId="0" borderId="12" xfId="45" applyFont="1" applyFill="1" applyBorder="1" applyAlignment="1">
      <alignment horizontal="center" vertical="center"/>
    </xf>
    <xf numFmtId="0" fontId="30" fillId="0" borderId="24" xfId="45" applyFont="1" applyFill="1" applyBorder="1" applyAlignment="1">
      <alignment horizontal="center" vertical="center"/>
    </xf>
    <xf numFmtId="0" fontId="30" fillId="0" borderId="10" xfId="45" applyFont="1" applyFill="1" applyBorder="1" applyAlignment="1">
      <alignment horizontal="center" vertical="center" wrapText="1"/>
    </xf>
    <xf numFmtId="0" fontId="8" fillId="0" borderId="0" xfId="46" applyFont="1" applyFill="1" applyBorder="1" applyAlignment="1">
      <alignment horizontal="center"/>
    </xf>
    <xf numFmtId="0" fontId="30" fillId="0" borderId="18" xfId="45" applyFont="1" applyFill="1" applyBorder="1" applyAlignment="1">
      <alignment horizontal="center" vertical="center"/>
    </xf>
    <xf numFmtId="0" fontId="7" fillId="0" borderId="15" xfId="37" applyFont="1" applyFill="1" applyBorder="1" applyAlignment="1">
      <alignment horizontal="left" wrapText="1"/>
    </xf>
    <xf numFmtId="0" fontId="34" fillId="0" borderId="10" xfId="45" applyFont="1" applyFill="1" applyBorder="1" applyAlignment="1">
      <alignment horizontal="center" vertical="center"/>
    </xf>
    <xf numFmtId="0" fontId="7" fillId="0" borderId="10" xfId="37" applyFont="1" applyFill="1" applyBorder="1" applyAlignment="1">
      <alignment horizontal="center"/>
    </xf>
    <xf numFmtId="0" fontId="8" fillId="0" borderId="21" xfId="46" applyFont="1" applyFill="1" applyBorder="1" applyAlignment="1">
      <alignment horizontal="center" wrapText="1"/>
    </xf>
    <xf numFmtId="0" fontId="8" fillId="0" borderId="16" xfId="37" applyFont="1" applyFill="1" applyBorder="1" applyAlignment="1">
      <alignment horizontal="center" vertical="center"/>
    </xf>
    <xf numFmtId="0" fontId="8" fillId="0" borderId="15" xfId="37" applyFont="1" applyFill="1" applyBorder="1" applyAlignment="1">
      <alignment horizontal="center" vertical="center"/>
    </xf>
    <xf numFmtId="0" fontId="8" fillId="0" borderId="20" xfId="37" applyFont="1" applyFill="1" applyBorder="1" applyAlignment="1">
      <alignment horizontal="center" vertical="center"/>
    </xf>
    <xf numFmtId="0" fontId="8" fillId="0" borderId="22" xfId="37" applyFont="1" applyFill="1" applyBorder="1" applyAlignment="1">
      <alignment horizontal="center" vertical="center"/>
    </xf>
    <xf numFmtId="0" fontId="8" fillId="0" borderId="0" xfId="37" applyFont="1" applyFill="1" applyBorder="1" applyAlignment="1">
      <alignment horizontal="center" vertical="center"/>
    </xf>
    <xf numFmtId="0" fontId="8" fillId="0" borderId="23" xfId="37" applyFont="1" applyFill="1" applyBorder="1" applyAlignment="1">
      <alignment horizontal="center" vertical="center"/>
    </xf>
    <xf numFmtId="0" fontId="8" fillId="0" borderId="14" xfId="37" applyFont="1" applyFill="1" applyBorder="1" applyAlignment="1">
      <alignment horizontal="center" vertical="center"/>
    </xf>
    <xf numFmtId="0" fontId="8" fillId="0" borderId="21" xfId="37" applyFont="1" applyFill="1" applyBorder="1" applyAlignment="1">
      <alignment horizontal="center" vertical="center"/>
    </xf>
    <xf numFmtId="0" fontId="8" fillId="0" borderId="19" xfId="37" applyFont="1" applyFill="1" applyBorder="1" applyAlignment="1">
      <alignment horizontal="center" vertical="center"/>
    </xf>
    <xf numFmtId="0" fontId="30" fillId="0" borderId="11" xfId="45" applyFont="1" applyFill="1" applyBorder="1" applyAlignment="1">
      <alignment horizontal="center" vertical="center" wrapText="1"/>
    </xf>
    <xf numFmtId="0" fontId="30" fillId="0" borderId="17" xfId="45" applyFont="1" applyFill="1" applyBorder="1" applyAlignment="1">
      <alignment horizontal="center" vertical="center" wrapText="1"/>
    </xf>
    <xf numFmtId="0" fontId="30" fillId="0" borderId="13" xfId="45" applyFont="1" applyFill="1" applyBorder="1" applyAlignment="1">
      <alignment horizontal="center" vertical="center" wrapText="1"/>
    </xf>
    <xf numFmtId="0" fontId="33" fillId="0" borderId="12" xfId="45" applyFont="1" applyFill="1" applyBorder="1" applyAlignment="1">
      <alignment horizontal="center" vertical="center"/>
    </xf>
    <xf numFmtId="0" fontId="33" fillId="0" borderId="24" xfId="45" applyFont="1" applyFill="1" applyBorder="1" applyAlignment="1">
      <alignment horizontal="center" vertical="center"/>
    </xf>
    <xf numFmtId="0" fontId="33" fillId="0" borderId="18" xfId="45" applyFont="1" applyFill="1" applyBorder="1" applyAlignment="1">
      <alignment horizontal="center" vertical="center"/>
    </xf>
    <xf numFmtId="0" fontId="33" fillId="0" borderId="12" xfId="45" applyFont="1" applyFill="1" applyBorder="1" applyAlignment="1">
      <alignment horizontal="center" vertical="center" wrapText="1"/>
    </xf>
    <xf numFmtId="0" fontId="33" fillId="0" borderId="24" xfId="45" applyFont="1" applyFill="1" applyBorder="1" applyAlignment="1">
      <alignment horizontal="center" vertical="center" wrapText="1"/>
    </xf>
    <xf numFmtId="0" fontId="33" fillId="0" borderId="18" xfId="45" applyFont="1" applyFill="1" applyBorder="1" applyAlignment="1">
      <alignment horizontal="center" vertical="center" wrapText="1"/>
    </xf>
    <xf numFmtId="0" fontId="30" fillId="0" borderId="16" xfId="45" applyFont="1" applyFill="1" applyBorder="1" applyAlignment="1">
      <alignment horizontal="center" vertical="center" wrapText="1"/>
    </xf>
    <xf numFmtId="0" fontId="30" fillId="0" borderId="15" xfId="45" applyFont="1" applyFill="1" applyBorder="1" applyAlignment="1">
      <alignment horizontal="center" vertical="center" wrapText="1"/>
    </xf>
    <xf numFmtId="0" fontId="30" fillId="0" borderId="20" xfId="45" applyFont="1" applyFill="1" applyBorder="1" applyAlignment="1">
      <alignment horizontal="center" vertical="center" wrapText="1"/>
    </xf>
    <xf numFmtId="0" fontId="30" fillId="0" borderId="14" xfId="45" applyFont="1" applyFill="1" applyBorder="1" applyAlignment="1">
      <alignment horizontal="center" vertical="center" wrapText="1"/>
    </xf>
    <xf numFmtId="0" fontId="30" fillId="0" borderId="21" xfId="45" applyFont="1" applyFill="1" applyBorder="1" applyAlignment="1">
      <alignment horizontal="center" vertical="center" wrapText="1"/>
    </xf>
    <xf numFmtId="0" fontId="30" fillId="0" borderId="19" xfId="45" applyFont="1" applyFill="1" applyBorder="1" applyAlignment="1">
      <alignment horizontal="center" vertical="center" wrapText="1"/>
    </xf>
    <xf numFmtId="0" fontId="33" fillId="0" borderId="10" xfId="45" applyFont="1" applyFill="1" applyBorder="1" applyAlignment="1">
      <alignment horizontal="center" vertical="center"/>
    </xf>
    <xf numFmtId="0" fontId="30" fillId="24" borderId="11" xfId="45" applyFont="1" applyFill="1" applyBorder="1" applyAlignment="1">
      <alignment horizontal="center" vertical="center" wrapText="1"/>
    </xf>
    <xf numFmtId="0" fontId="30" fillId="24" borderId="17" xfId="45" applyFont="1" applyFill="1" applyBorder="1" applyAlignment="1">
      <alignment horizontal="center" vertical="center" wrapText="1"/>
    </xf>
    <xf numFmtId="0" fontId="30" fillId="24" borderId="13" xfId="45" applyFont="1" applyFill="1" applyBorder="1" applyAlignment="1">
      <alignment horizontal="center" vertical="center" wrapText="1"/>
    </xf>
    <xf numFmtId="0" fontId="8" fillId="0" borderId="10" xfId="37" applyFont="1" applyFill="1" applyBorder="1" applyAlignment="1">
      <alignment horizontal="center" vertical="center"/>
    </xf>
    <xf numFmtId="0" fontId="32" fillId="0" borderId="12" xfId="45" applyFont="1" applyFill="1" applyBorder="1" applyAlignment="1">
      <alignment horizontal="center"/>
    </xf>
    <xf numFmtId="0" fontId="32" fillId="0" borderId="24" xfId="45" applyFont="1" applyFill="1" applyBorder="1" applyAlignment="1">
      <alignment horizontal="center"/>
    </xf>
    <xf numFmtId="0" fontId="32" fillId="0" borderId="18" xfId="45" applyFont="1" applyFill="1" applyBorder="1" applyAlignment="1">
      <alignment horizontal="center"/>
    </xf>
    <xf numFmtId="0" fontId="44" fillId="0" borderId="21" xfId="55" applyFont="1" applyBorder="1" applyAlignment="1">
      <alignment horizontal="center" vertical="center"/>
    </xf>
    <xf numFmtId="0" fontId="36" fillId="0" borderId="0" xfId="55" applyFont="1" applyBorder="1" applyAlignment="1">
      <alignment horizontal="center" vertical="center" wrapText="1"/>
    </xf>
    <xf numFmtId="0" fontId="41" fillId="0" borderId="0" xfId="55" applyFont="1" applyAlignment="1">
      <alignment horizontal="center" vertical="center"/>
    </xf>
    <xf numFmtId="0" fontId="51" fillId="0" borderId="10" xfId="55" applyFont="1" applyBorder="1" applyAlignment="1">
      <alignment horizontal="center" vertical="center" textRotation="90" wrapText="1"/>
    </xf>
    <xf numFmtId="0" fontId="36" fillId="0" borderId="10" xfId="55" applyFont="1" applyBorder="1" applyAlignment="1">
      <alignment horizontal="center" vertical="center" textRotation="90" wrapText="1"/>
    </xf>
    <xf numFmtId="0" fontId="44" fillId="0" borderId="0" xfId="55" applyFont="1" applyBorder="1" applyAlignment="1">
      <alignment horizontal="center" vertical="center"/>
    </xf>
    <xf numFmtId="0" fontId="36" fillId="0" borderId="10" xfId="55" applyFont="1" applyBorder="1" applyAlignment="1">
      <alignment horizontal="center" vertical="center" wrapText="1"/>
    </xf>
    <xf numFmtId="0" fontId="3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56" fillId="0" borderId="28" xfId="36" applyFont="1" applyBorder="1" applyAlignment="1">
      <alignment horizontal="center" wrapText="1"/>
    </xf>
    <xf numFmtId="0" fontId="56" fillId="0" borderId="29" xfId="36" applyFont="1" applyBorder="1" applyAlignment="1">
      <alignment horizontal="center" wrapText="1"/>
    </xf>
    <xf numFmtId="0" fontId="56" fillId="0" borderId="32" xfId="36" applyFont="1" applyBorder="1" applyAlignment="1">
      <alignment horizontal="center" wrapText="1"/>
    </xf>
    <xf numFmtId="0" fontId="56" fillId="0" borderId="40" xfId="36" applyFont="1" applyBorder="1" applyAlignment="1">
      <alignment horizontal="center" wrapText="1"/>
    </xf>
    <xf numFmtId="0" fontId="56" fillId="0" borderId="31" xfId="36" applyFont="1" applyBorder="1" applyAlignment="1">
      <alignment horizontal="center" wrapText="1"/>
    </xf>
    <xf numFmtId="0" fontId="56" fillId="0" borderId="10" xfId="36" applyFont="1" applyBorder="1" applyAlignment="1">
      <alignment horizontal="center" wrapText="1"/>
    </xf>
    <xf numFmtId="0" fontId="56" fillId="0" borderId="27" xfId="36" applyFont="1" applyBorder="1" applyAlignment="1">
      <alignment horizontal="center" wrapText="1"/>
    </xf>
    <xf numFmtId="0" fontId="56" fillId="0" borderId="18" xfId="36" applyFont="1" applyBorder="1" applyAlignment="1">
      <alignment horizontal="center" wrapText="1"/>
    </xf>
    <xf numFmtId="0" fontId="55" fillId="0" borderId="13" xfId="36" applyFont="1" applyBorder="1" applyAlignment="1">
      <alignment horizontal="center" vertical="center" wrapText="1"/>
    </xf>
    <xf numFmtId="0" fontId="55" fillId="0" borderId="34" xfId="36" applyFont="1" applyBorder="1" applyAlignment="1">
      <alignment horizontal="center" vertical="center" wrapText="1"/>
    </xf>
    <xf numFmtId="0" fontId="55" fillId="0" borderId="33" xfId="36" applyFont="1" applyBorder="1" applyAlignment="1">
      <alignment horizontal="center" vertical="center" wrapText="1"/>
    </xf>
    <xf numFmtId="0" fontId="55" fillId="0" borderId="19" xfId="36" applyFont="1" applyBorder="1" applyAlignment="1">
      <alignment horizontal="center" vertical="center" wrapText="1"/>
    </xf>
    <xf numFmtId="0" fontId="56" fillId="0" borderId="29" xfId="36" applyFont="1" applyBorder="1" applyAlignment="1">
      <alignment horizontal="center" vertical="center" wrapText="1"/>
    </xf>
    <xf numFmtId="0" fontId="56" fillId="0" borderId="32" xfId="36" applyFont="1" applyBorder="1" applyAlignment="1">
      <alignment horizontal="center" vertical="center" wrapText="1"/>
    </xf>
    <xf numFmtId="0" fontId="8" fillId="0" borderId="0" xfId="36" applyFont="1" applyAlignment="1">
      <alignment horizontal="center" vertical="center" wrapText="1"/>
    </xf>
    <xf numFmtId="0" fontId="55" fillId="0" borderId="35" xfId="36" applyFont="1" applyBorder="1" applyAlignment="1">
      <alignment horizontal="center" vertical="center" wrapText="1"/>
    </xf>
    <xf numFmtId="0" fontId="55" fillId="0" borderId="38" xfId="36" applyFont="1" applyBorder="1" applyAlignment="1">
      <alignment horizontal="center" vertical="center" wrapText="1"/>
    </xf>
    <xf numFmtId="0" fontId="55" fillId="0" borderId="36" xfId="36" applyFont="1" applyBorder="1" applyAlignment="1">
      <alignment horizontal="center" vertical="center" wrapText="1"/>
    </xf>
    <xf numFmtId="0" fontId="55" fillId="0" borderId="39" xfId="36" applyFont="1" applyBorder="1" applyAlignment="1">
      <alignment horizontal="center" vertical="center" wrapText="1"/>
    </xf>
    <xf numFmtId="0" fontId="55" fillId="0" borderId="30" xfId="36" applyFont="1" applyBorder="1" applyAlignment="1">
      <alignment horizontal="center" vertical="center" wrapText="1"/>
    </xf>
    <xf numFmtId="0" fontId="55" fillId="0" borderId="25" xfId="36" applyFont="1" applyBorder="1" applyAlignment="1">
      <alignment horizontal="center" vertical="center" wrapText="1"/>
    </xf>
    <xf numFmtId="0" fontId="55" fillId="0" borderId="26" xfId="36" applyFont="1" applyBorder="1" applyAlignment="1">
      <alignment horizontal="center" vertical="center" wrapText="1"/>
    </xf>
    <xf numFmtId="0" fontId="55" fillId="0" borderId="28" xfId="36" applyFont="1" applyBorder="1" applyAlignment="1">
      <alignment horizontal="center" vertical="center" wrapText="1"/>
    </xf>
    <xf numFmtId="0" fontId="55" fillId="0" borderId="29" xfId="36" applyFont="1" applyBorder="1" applyAlignment="1">
      <alignment horizontal="center" vertical="center" wrapText="1"/>
    </xf>
    <xf numFmtId="0" fontId="55" fillId="0" borderId="32" xfId="36" applyFont="1" applyBorder="1" applyAlignment="1">
      <alignment horizontal="center" vertical="center" wrapText="1"/>
    </xf>
    <xf numFmtId="0" fontId="55" fillId="0" borderId="37" xfId="36" applyFont="1" applyBorder="1" applyAlignment="1">
      <alignment horizontal="center" vertical="center" wrapText="1"/>
    </xf>
    <xf numFmtId="0" fontId="56" fillId="0" borderId="40" xfId="36" applyFont="1" applyBorder="1" applyAlignment="1">
      <alignment horizontal="center" vertical="center" wrapText="1"/>
    </xf>
    <xf numFmtId="0" fontId="44" fillId="0" borderId="0" xfId="55" applyFont="1" applyAlignment="1">
      <alignment horizontal="center"/>
    </xf>
    <xf numFmtId="0" fontId="59" fillId="0" borderId="0" xfId="45" applyFont="1" applyAlignment="1">
      <alignment horizontal="center"/>
    </xf>
    <xf numFmtId="0" fontId="42" fillId="0" borderId="0" xfId="55" applyFont="1" applyAlignment="1">
      <alignment horizontal="center" vertical="center"/>
    </xf>
    <xf numFmtId="0" fontId="36" fillId="0" borderId="10" xfId="55" applyFont="1" applyFill="1" applyBorder="1" applyAlignment="1">
      <alignment horizontal="center" vertical="center" textRotation="90" wrapText="1"/>
    </xf>
    <xf numFmtId="0" fontId="36" fillId="0" borderId="10" xfId="55" applyFont="1" applyFill="1" applyBorder="1" applyAlignment="1">
      <alignment horizontal="center" vertical="center" wrapText="1"/>
    </xf>
    <xf numFmtId="0" fontId="36" fillId="0" borderId="11" xfId="55" applyFont="1" applyFill="1" applyBorder="1" applyAlignment="1">
      <alignment horizontal="center" vertical="center" wrapText="1"/>
    </xf>
    <xf numFmtId="0" fontId="36" fillId="0" borderId="17" xfId="55" applyFont="1" applyFill="1" applyBorder="1" applyAlignment="1">
      <alignment horizontal="center" vertical="center" wrapText="1"/>
    </xf>
    <xf numFmtId="0" fontId="36" fillId="0" borderId="13" xfId="55" applyFont="1" applyFill="1" applyBorder="1" applyAlignment="1">
      <alignment horizontal="center" vertical="center" wrapText="1"/>
    </xf>
    <xf numFmtId="0" fontId="36" fillId="0" borderId="12" xfId="55" applyFont="1" applyFill="1" applyBorder="1" applyAlignment="1">
      <alignment horizontal="center" vertical="center" wrapText="1"/>
    </xf>
    <xf numFmtId="0" fontId="36" fillId="0" borderId="24" xfId="55" applyFont="1" applyFill="1" applyBorder="1" applyAlignment="1">
      <alignment horizontal="center" vertical="center" wrapText="1"/>
    </xf>
    <xf numFmtId="0" fontId="36" fillId="0" borderId="18" xfId="55" applyFont="1" applyFill="1" applyBorder="1" applyAlignment="1">
      <alignment horizontal="center" vertical="center" wrapText="1"/>
    </xf>
    <xf numFmtId="0" fontId="8" fillId="0" borderId="10" xfId="55" applyFont="1" applyFill="1" applyBorder="1" applyAlignment="1" applyProtection="1">
      <alignment horizontal="center" vertical="center" textRotation="90" wrapText="1"/>
    </xf>
    <xf numFmtId="0" fontId="30" fillId="0" borderId="11" xfId="45" applyFont="1" applyFill="1" applyBorder="1" applyAlignment="1">
      <alignment horizontal="center" vertical="center" textRotation="90" wrapText="1"/>
    </xf>
    <xf numFmtId="0" fontId="30" fillId="0" borderId="13" xfId="45" applyFont="1" applyFill="1" applyBorder="1" applyAlignment="1">
      <alignment horizontal="center" vertical="center" textRotation="90" wrapText="1"/>
    </xf>
    <xf numFmtId="0" fontId="8" fillId="0" borderId="11" xfId="55" applyFont="1" applyFill="1" applyBorder="1" applyAlignment="1" applyProtection="1">
      <alignment horizontal="center" vertical="center" wrapText="1"/>
    </xf>
    <xf numFmtId="0" fontId="8" fillId="0" borderId="13" xfId="55" applyFont="1" applyFill="1" applyBorder="1" applyAlignment="1" applyProtection="1">
      <alignment horizontal="center" vertical="center" wrapText="1"/>
    </xf>
    <xf numFmtId="0" fontId="36" fillId="0" borderId="11" xfId="55" applyFont="1" applyFill="1" applyBorder="1" applyAlignment="1">
      <alignment horizontal="center" vertical="center"/>
    </xf>
    <xf numFmtId="0" fontId="36" fillId="0" borderId="13" xfId="55" applyFont="1" applyFill="1" applyBorder="1" applyAlignment="1">
      <alignment horizontal="center" vertical="center"/>
    </xf>
    <xf numFmtId="0" fontId="8" fillId="0" borderId="12" xfId="37" applyFont="1" applyFill="1" applyBorder="1" applyAlignment="1">
      <alignment horizontal="center" vertical="center"/>
    </xf>
    <xf numFmtId="0" fontId="8" fillId="0" borderId="24" xfId="37" applyFont="1" applyFill="1" applyBorder="1" applyAlignment="1">
      <alignment horizontal="center" vertical="center"/>
    </xf>
    <xf numFmtId="0" fontId="8" fillId="0" borderId="18" xfId="37" applyFont="1" applyFill="1" applyBorder="1" applyAlignment="1">
      <alignment horizontal="center" vertical="center"/>
    </xf>
    <xf numFmtId="0" fontId="7" fillId="0" borderId="0" xfId="37" applyFont="1" applyAlignment="1">
      <alignment horizontal="left" wrapText="1"/>
    </xf>
    <xf numFmtId="0" fontId="8" fillId="0" borderId="0" xfId="37" applyFont="1" applyAlignment="1">
      <alignment horizontal="center" wrapText="1"/>
    </xf>
    <xf numFmtId="0" fontId="7" fillId="0" borderId="0" xfId="37" applyFont="1" applyAlignment="1">
      <alignment horizontal="center" wrapText="1"/>
    </xf>
    <xf numFmtId="0" fontId="30" fillId="0" borderId="12" xfId="45" applyFont="1" applyFill="1" applyBorder="1" applyAlignment="1">
      <alignment horizontal="center" vertical="center" wrapText="1"/>
    </xf>
    <xf numFmtId="0" fontId="30" fillId="0" borderId="24" xfId="45" applyFont="1" applyFill="1" applyBorder="1" applyAlignment="1">
      <alignment horizontal="center" vertical="center" wrapText="1"/>
    </xf>
    <xf numFmtId="0" fontId="30" fillId="0" borderId="18" xfId="45" applyFont="1" applyFill="1" applyBorder="1" applyAlignment="1">
      <alignment horizontal="center" vertical="center" wrapText="1"/>
    </xf>
    <xf numFmtId="0" fontId="45" fillId="0" borderId="21" xfId="46" applyFont="1" applyFill="1" applyBorder="1" applyAlignment="1">
      <alignment horizontal="center"/>
    </xf>
    <xf numFmtId="0" fontId="30" fillId="0" borderId="20" xfId="45" applyFont="1" applyFill="1" applyBorder="1" applyAlignment="1">
      <alignment horizontal="center" vertical="center"/>
    </xf>
    <xf numFmtId="0" fontId="30" fillId="0" borderId="19" xfId="45" applyFont="1" applyFill="1" applyBorder="1" applyAlignment="1">
      <alignment horizontal="center" vertical="center"/>
    </xf>
    <xf numFmtId="0" fontId="27" fillId="0" borderId="15" xfId="37" applyFont="1" applyBorder="1" applyAlignment="1">
      <alignment horizontal="left" wrapText="1"/>
    </xf>
    <xf numFmtId="0" fontId="37" fillId="0" borderId="12" xfId="37" applyFont="1" applyFill="1" applyBorder="1" applyAlignment="1">
      <alignment horizontal="center" vertical="center" wrapText="1"/>
    </xf>
    <xf numFmtId="0" fontId="37" fillId="0" borderId="24" xfId="37" applyFont="1" applyFill="1" applyBorder="1" applyAlignment="1">
      <alignment horizontal="center" vertical="center" wrapText="1"/>
    </xf>
    <xf numFmtId="0" fontId="37" fillId="0" borderId="18" xfId="37" applyFont="1" applyFill="1" applyBorder="1" applyAlignment="1">
      <alignment horizontal="center" vertical="center" wrapText="1"/>
    </xf>
    <xf numFmtId="0" fontId="37" fillId="0" borderId="11" xfId="37" applyFont="1" applyFill="1" applyBorder="1" applyAlignment="1">
      <alignment horizontal="center" vertical="center" wrapText="1"/>
    </xf>
    <xf numFmtId="0" fontId="37" fillId="0" borderId="13" xfId="37" applyFont="1" applyFill="1" applyBorder="1" applyAlignment="1">
      <alignment horizontal="center" vertical="center" wrapText="1"/>
    </xf>
    <xf numFmtId="0" fontId="37" fillId="0" borderId="10" xfId="37" applyFont="1" applyFill="1" applyBorder="1" applyAlignment="1">
      <alignment horizontal="center" vertical="center" wrapText="1"/>
    </xf>
    <xf numFmtId="0" fontId="33" fillId="0" borderId="10" xfId="45" applyFont="1" applyFill="1" applyBorder="1" applyAlignment="1">
      <alignment horizontal="center" vertical="center" textRotation="90" wrapText="1"/>
    </xf>
    <xf numFmtId="0" fontId="37" fillId="0" borderId="10" xfId="37" applyFont="1" applyFill="1" applyBorder="1" applyAlignment="1">
      <alignment horizontal="center" vertical="center"/>
    </xf>
    <xf numFmtId="0" fontId="37" fillId="0" borderId="21" xfId="37" applyFont="1" applyFill="1" applyBorder="1" applyAlignment="1">
      <alignment horizontal="center" vertical="center"/>
    </xf>
    <xf numFmtId="0" fontId="37" fillId="0" borderId="17" xfId="37" applyFont="1" applyFill="1" applyBorder="1" applyAlignment="1">
      <alignment horizontal="center" vertical="center" wrapText="1"/>
    </xf>
    <xf numFmtId="0" fontId="45" fillId="0" borderId="0" xfId="37" applyFont="1" applyFill="1" applyAlignment="1">
      <alignment horizontal="center"/>
    </xf>
    <xf numFmtId="0" fontId="7" fillId="0" borderId="0" xfId="37" applyFont="1" applyFill="1" applyAlignment="1">
      <alignment horizontal="center" vertical="center"/>
    </xf>
    <xf numFmtId="0" fontId="44" fillId="0" borderId="0" xfId="55" applyFont="1" applyFill="1" applyAlignment="1">
      <alignment horizontal="center" vertical="center"/>
    </xf>
    <xf numFmtId="0" fontId="43" fillId="0" borderId="0" xfId="55" applyFont="1" applyFill="1" applyAlignment="1">
      <alignment horizontal="center" vertical="center"/>
    </xf>
    <xf numFmtId="0" fontId="35" fillId="0" borderId="0" xfId="55" applyFont="1" applyFill="1" applyAlignment="1">
      <alignment horizontal="center" vertical="center"/>
    </xf>
    <xf numFmtId="0" fontId="62" fillId="0" borderId="0" xfId="55" applyFont="1" applyFill="1" applyAlignment="1">
      <alignment horizontal="center" vertical="center"/>
    </xf>
    <xf numFmtId="4" fontId="8" fillId="0" borderId="11" xfId="37" applyNumberFormat="1" applyFont="1" applyFill="1" applyBorder="1" applyAlignment="1">
      <alignment horizontal="center" vertical="center" wrapText="1"/>
    </xf>
    <xf numFmtId="4" fontId="8" fillId="0" borderId="17" xfId="37" applyNumberFormat="1" applyFont="1" applyFill="1" applyBorder="1" applyAlignment="1">
      <alignment horizontal="center" vertical="center" wrapText="1"/>
    </xf>
    <xf numFmtId="4" fontId="8" fillId="0" borderId="13" xfId="37" applyNumberFormat="1" applyFont="1" applyFill="1" applyBorder="1" applyAlignment="1">
      <alignment horizontal="center" vertical="center" wrapText="1"/>
    </xf>
    <xf numFmtId="4" fontId="8" fillId="0" borderId="12" xfId="37" applyNumberFormat="1" applyFont="1" applyFill="1" applyBorder="1" applyAlignment="1">
      <alignment horizontal="center" vertical="center" wrapText="1"/>
    </xf>
    <xf numFmtId="4" fontId="8" fillId="0" borderId="24" xfId="37" applyNumberFormat="1" applyFont="1" applyFill="1" applyBorder="1" applyAlignment="1">
      <alignment horizontal="center" vertical="center" wrapText="1"/>
    </xf>
    <xf numFmtId="4" fontId="8" fillId="0" borderId="18" xfId="37" applyNumberFormat="1" applyFont="1" applyFill="1" applyBorder="1" applyAlignment="1">
      <alignment horizontal="center" vertical="center" wrapText="1"/>
    </xf>
    <xf numFmtId="0" fontId="7" fillId="24" borderId="0" xfId="37" applyFont="1" applyFill="1" applyAlignment="1">
      <alignment horizontal="center" vertical="center"/>
    </xf>
    <xf numFmtId="0" fontId="8" fillId="24" borderId="10" xfId="37" applyFont="1" applyFill="1" applyBorder="1" applyAlignment="1">
      <alignment horizontal="center" vertical="center" wrapText="1"/>
    </xf>
    <xf numFmtId="0" fontId="8" fillId="24" borderId="12" xfId="37" applyFont="1" applyFill="1" applyBorder="1" applyAlignment="1">
      <alignment horizontal="center" vertical="center"/>
    </xf>
    <xf numFmtId="0" fontId="8" fillId="24" borderId="24" xfId="37" applyFont="1" applyFill="1" applyBorder="1" applyAlignment="1">
      <alignment horizontal="center" vertical="center"/>
    </xf>
    <xf numFmtId="0" fontId="8" fillId="24" borderId="18" xfId="37" applyFont="1" applyFill="1" applyBorder="1" applyAlignment="1">
      <alignment horizontal="center" vertical="center"/>
    </xf>
    <xf numFmtId="0" fontId="45" fillId="0" borderId="21" xfId="46" applyFont="1" applyFill="1" applyBorder="1" applyAlignment="1">
      <alignment horizontal="center" vertical="center"/>
    </xf>
    <xf numFmtId="0" fontId="8" fillId="0" borderId="10" xfId="45" applyFont="1" applyFill="1" applyBorder="1" applyAlignment="1">
      <alignment horizontal="center" vertical="center"/>
    </xf>
    <xf numFmtId="0" fontId="62" fillId="0" borderId="0" xfId="55" applyFont="1" applyAlignment="1">
      <alignment horizontal="center" vertical="center"/>
    </xf>
    <xf numFmtId="0" fontId="8" fillId="0" borderId="11" xfId="55" applyFont="1" applyFill="1" applyBorder="1" applyAlignment="1">
      <alignment horizontal="center" vertical="center" wrapText="1"/>
    </xf>
    <xf numFmtId="0" fontId="8" fillId="0" borderId="17" xfId="55" applyFont="1" applyFill="1" applyBorder="1" applyAlignment="1">
      <alignment horizontal="center" vertical="center" wrapText="1"/>
    </xf>
    <xf numFmtId="0" fontId="8" fillId="0" borderId="13" xfId="55" applyFont="1" applyFill="1" applyBorder="1" applyAlignment="1">
      <alignment horizontal="center" vertical="center" wrapText="1"/>
    </xf>
    <xf numFmtId="0" fontId="36" fillId="0" borderId="17" xfId="55" applyFont="1" applyFill="1" applyBorder="1" applyAlignment="1">
      <alignment horizontal="center" vertical="center" textRotation="90" wrapText="1"/>
    </xf>
    <xf numFmtId="0" fontId="36" fillId="0" borderId="13" xfId="55" applyFont="1" applyFill="1" applyBorder="1" applyAlignment="1">
      <alignment horizontal="center" vertical="center" textRotation="90" wrapText="1"/>
    </xf>
    <xf numFmtId="4" fontId="36" fillId="0" borderId="11" xfId="55" applyNumberFormat="1" applyFont="1" applyFill="1" applyBorder="1" applyAlignment="1">
      <alignment horizontal="center" vertical="center" wrapText="1"/>
    </xf>
    <xf numFmtId="4" fontId="36" fillId="0" borderId="17" xfId="55" applyNumberFormat="1" applyFont="1" applyFill="1" applyBorder="1" applyAlignment="1">
      <alignment horizontal="center" vertical="center" wrapText="1"/>
    </xf>
    <xf numFmtId="4" fontId="36" fillId="0" borderId="13" xfId="55" applyNumberFormat="1" applyFont="1" applyFill="1" applyBorder="1" applyAlignment="1">
      <alignment horizontal="center" vertical="center" wrapText="1"/>
    </xf>
  </cellXfs>
  <cellStyles count="115">
    <cellStyle name="20% — акцент1" xfId="1" builtinId="30" customBuiltin="1"/>
    <cellStyle name="20% - Акцент1 2" xfId="60" xr:uid="{00000000-0005-0000-0000-000001000000}"/>
    <cellStyle name="20% — акцент2" xfId="2" builtinId="34" customBuiltin="1"/>
    <cellStyle name="20% - Акцент2 2" xfId="61" xr:uid="{00000000-0005-0000-0000-000003000000}"/>
    <cellStyle name="20% — акцент3" xfId="3" builtinId="38" customBuiltin="1"/>
    <cellStyle name="20% - Акцент3 2" xfId="62" xr:uid="{00000000-0005-0000-0000-000005000000}"/>
    <cellStyle name="20% — акцент4" xfId="4" builtinId="42" customBuiltin="1"/>
    <cellStyle name="20% - Акцент4 2" xfId="63" xr:uid="{00000000-0005-0000-0000-000007000000}"/>
    <cellStyle name="20% — акцент5" xfId="5" builtinId="46" customBuiltin="1"/>
    <cellStyle name="20% - Акцент5 2" xfId="64" xr:uid="{00000000-0005-0000-0000-000009000000}"/>
    <cellStyle name="20% — акцент6" xfId="6" builtinId="50" customBuiltin="1"/>
    <cellStyle name="20% - Акцент6 2" xfId="65" xr:uid="{00000000-0005-0000-0000-00000B000000}"/>
    <cellStyle name="40% — акцент1" xfId="7" builtinId="31" customBuiltin="1"/>
    <cellStyle name="40% - Акцент1 2" xfId="66" xr:uid="{00000000-0005-0000-0000-00000D000000}"/>
    <cellStyle name="40% — акцент2" xfId="8" builtinId="35" customBuiltin="1"/>
    <cellStyle name="40% - Акцент2 2" xfId="67" xr:uid="{00000000-0005-0000-0000-00000F000000}"/>
    <cellStyle name="40% — акцент3" xfId="9" builtinId="39" customBuiltin="1"/>
    <cellStyle name="40% - Акцент3 2" xfId="68" xr:uid="{00000000-0005-0000-0000-000011000000}"/>
    <cellStyle name="40% — акцент4" xfId="10" builtinId="43" customBuiltin="1"/>
    <cellStyle name="40% - Акцент4 2" xfId="69" xr:uid="{00000000-0005-0000-0000-000013000000}"/>
    <cellStyle name="40% — акцент5" xfId="11" builtinId="47" customBuiltin="1"/>
    <cellStyle name="40% - Акцент5 2" xfId="70" xr:uid="{00000000-0005-0000-0000-000015000000}"/>
    <cellStyle name="40% — акцент6" xfId="12" builtinId="51" customBuiltin="1"/>
    <cellStyle name="40% - Акцент6 2" xfId="71" xr:uid="{00000000-0005-0000-0000-000017000000}"/>
    <cellStyle name="60% — акцент1" xfId="13" builtinId="32" customBuiltin="1"/>
    <cellStyle name="60% - Акцент1 2" xfId="72" xr:uid="{00000000-0005-0000-0000-000019000000}"/>
    <cellStyle name="60% — акцент2" xfId="14" builtinId="36" customBuiltin="1"/>
    <cellStyle name="60% - Акцент2 2" xfId="73" xr:uid="{00000000-0005-0000-0000-00001B000000}"/>
    <cellStyle name="60% — акцент3" xfId="15" builtinId="40" customBuiltin="1"/>
    <cellStyle name="60% - Акцент3 2" xfId="74" xr:uid="{00000000-0005-0000-0000-00001D000000}"/>
    <cellStyle name="60% — акцент4" xfId="16" builtinId="44" customBuiltin="1"/>
    <cellStyle name="60% - Акцент4 2" xfId="75" xr:uid="{00000000-0005-0000-0000-00001F000000}"/>
    <cellStyle name="60% — акцент5" xfId="17" builtinId="48" customBuiltin="1"/>
    <cellStyle name="60% - Акцент5 2" xfId="76" xr:uid="{00000000-0005-0000-0000-000021000000}"/>
    <cellStyle name="60% — акцент6" xfId="18" builtinId="52" customBuiltin="1"/>
    <cellStyle name="60% - Акцент6 2" xfId="77" xr:uid="{00000000-0005-0000-0000-000023000000}"/>
    <cellStyle name="Normal 2" xfId="78" xr:uid="{00000000-0005-0000-0000-000024000000}"/>
    <cellStyle name="Акцент1" xfId="19" builtinId="29" customBuiltin="1"/>
    <cellStyle name="Акцент1 2" xfId="79" xr:uid="{00000000-0005-0000-0000-000026000000}"/>
    <cellStyle name="Акцент2" xfId="20" builtinId="33" customBuiltin="1"/>
    <cellStyle name="Акцент2 2" xfId="80" xr:uid="{00000000-0005-0000-0000-000028000000}"/>
    <cellStyle name="Акцент3" xfId="21" builtinId="37" customBuiltin="1"/>
    <cellStyle name="Акцент3 2" xfId="81" xr:uid="{00000000-0005-0000-0000-00002A000000}"/>
    <cellStyle name="Акцент4" xfId="22" builtinId="41" customBuiltin="1"/>
    <cellStyle name="Акцент4 2" xfId="82" xr:uid="{00000000-0005-0000-0000-00002C000000}"/>
    <cellStyle name="Акцент5" xfId="23" builtinId="45" customBuiltin="1"/>
    <cellStyle name="Акцент5 2" xfId="83" xr:uid="{00000000-0005-0000-0000-00002E000000}"/>
    <cellStyle name="Акцент6" xfId="24" builtinId="49" customBuiltin="1"/>
    <cellStyle name="Акцент6 2" xfId="84" xr:uid="{00000000-0005-0000-0000-000030000000}"/>
    <cellStyle name="Ввод " xfId="25" builtinId="20" customBuiltin="1"/>
    <cellStyle name="Ввод  2" xfId="85" xr:uid="{00000000-0005-0000-0000-000032000000}"/>
    <cellStyle name="Вывод" xfId="26" builtinId="21" customBuiltin="1"/>
    <cellStyle name="Вывод 2" xfId="86" xr:uid="{00000000-0005-0000-0000-000034000000}"/>
    <cellStyle name="Вычисление" xfId="27" builtinId="22" customBuiltin="1"/>
    <cellStyle name="Вычисление 2" xfId="87" xr:uid="{00000000-0005-0000-0000-000036000000}"/>
    <cellStyle name="Заголовок 1" xfId="28" builtinId="16" customBuiltin="1"/>
    <cellStyle name="Заголовок 1 2" xfId="88" xr:uid="{00000000-0005-0000-0000-000038000000}"/>
    <cellStyle name="Заголовок 2" xfId="29" builtinId="17" customBuiltin="1"/>
    <cellStyle name="Заголовок 2 2" xfId="89" xr:uid="{00000000-0005-0000-0000-00003A000000}"/>
    <cellStyle name="Заголовок 3" xfId="30" builtinId="18" customBuiltin="1"/>
    <cellStyle name="Заголовок 3 2" xfId="90" xr:uid="{00000000-0005-0000-0000-00003C000000}"/>
    <cellStyle name="Заголовок 4" xfId="31" builtinId="19" customBuiltin="1"/>
    <cellStyle name="Заголовок 4 2" xfId="91" xr:uid="{00000000-0005-0000-0000-00003E000000}"/>
    <cellStyle name="Итог" xfId="32" builtinId="25" customBuiltin="1"/>
    <cellStyle name="Итог 2" xfId="92" xr:uid="{00000000-0005-0000-0000-000040000000}"/>
    <cellStyle name="Контрольная ячейка" xfId="33" builtinId="23" customBuiltin="1"/>
    <cellStyle name="Контрольная ячейка 2" xfId="93" xr:uid="{00000000-0005-0000-0000-000042000000}"/>
    <cellStyle name="Название" xfId="34" builtinId="15" customBuiltin="1"/>
    <cellStyle name="Название 2" xfId="94" xr:uid="{00000000-0005-0000-0000-000044000000}"/>
    <cellStyle name="Нейтральный" xfId="35" builtinId="28" customBuiltin="1"/>
    <cellStyle name="Нейтральный 2" xfId="95" xr:uid="{00000000-0005-0000-0000-000046000000}"/>
    <cellStyle name="Обычный" xfId="0" builtinId="0"/>
    <cellStyle name="Обычный 10" xfId="109" xr:uid="{00000000-0005-0000-0000-000048000000}"/>
    <cellStyle name="Обычный 11" xfId="108" xr:uid="{00000000-0005-0000-0000-000049000000}"/>
    <cellStyle name="Обычный 11 2" xfId="112" xr:uid="{00000000-0005-0000-0000-00004A000000}"/>
    <cellStyle name="Обычный 12 2" xfId="48" xr:uid="{00000000-0005-0000-0000-00004B000000}"/>
    <cellStyle name="Обычный 2" xfId="36" xr:uid="{00000000-0005-0000-0000-00004C000000}"/>
    <cellStyle name="Обычный 3" xfId="37" xr:uid="{00000000-0005-0000-0000-00004D000000}"/>
    <cellStyle name="Обычный 3 2" xfId="57" xr:uid="{00000000-0005-0000-0000-00004E000000}"/>
    <cellStyle name="Обычный 3 2 2 2" xfId="49" xr:uid="{00000000-0005-0000-0000-00004F000000}"/>
    <cellStyle name="Обычный 3 21" xfId="103" xr:uid="{00000000-0005-0000-0000-000050000000}"/>
    <cellStyle name="Обычный 4" xfId="44" xr:uid="{00000000-0005-0000-0000-000051000000}"/>
    <cellStyle name="Обычный 4 2" xfId="56" xr:uid="{00000000-0005-0000-0000-000052000000}"/>
    <cellStyle name="Обычный 5" xfId="45" xr:uid="{00000000-0005-0000-0000-000053000000}"/>
    <cellStyle name="Обычный 6" xfId="47" xr:uid="{00000000-0005-0000-0000-000054000000}"/>
    <cellStyle name="Обычный 6 2" xfId="53" xr:uid="{00000000-0005-0000-0000-000055000000}"/>
    <cellStyle name="Обычный 6 2 2" xfId="54" xr:uid="{00000000-0005-0000-0000-000056000000}"/>
    <cellStyle name="Обычный 6 2 3" xfId="102" xr:uid="{00000000-0005-0000-0000-000057000000}"/>
    <cellStyle name="Обычный 7" xfId="55" xr:uid="{00000000-0005-0000-0000-000058000000}"/>
    <cellStyle name="Обычный 7 2" xfId="59" xr:uid="{00000000-0005-0000-0000-000059000000}"/>
    <cellStyle name="Обычный 7 3" xfId="114" xr:uid="{00000000-0005-0000-0000-00005A000000}"/>
    <cellStyle name="Обычный 8" xfId="58" xr:uid="{00000000-0005-0000-0000-00005B000000}"/>
    <cellStyle name="Обычный 9" xfId="110" xr:uid="{00000000-0005-0000-0000-00005C000000}"/>
    <cellStyle name="Обычный_стр.1" xfId="113" xr:uid="{00000000-0005-0000-0000-00005D000000}"/>
    <cellStyle name="Обычный_Форматы по компаниям_last" xfId="46" xr:uid="{00000000-0005-0000-0000-00005E000000}"/>
    <cellStyle name="Обычный_Форматы по компаниям_last 2" xfId="107" xr:uid="{00000000-0005-0000-0000-00005F000000}"/>
    <cellStyle name="Плохой" xfId="38" builtinId="27" customBuiltin="1"/>
    <cellStyle name="Плохой 2" xfId="96" xr:uid="{00000000-0005-0000-0000-000061000000}"/>
    <cellStyle name="Пояснение" xfId="39" builtinId="53" customBuiltin="1"/>
    <cellStyle name="Пояснение 2" xfId="97" xr:uid="{00000000-0005-0000-0000-000063000000}"/>
    <cellStyle name="Примечание" xfId="40" builtinId="10" customBuiltin="1"/>
    <cellStyle name="Примечание 2" xfId="98" xr:uid="{00000000-0005-0000-0000-000065000000}"/>
    <cellStyle name="Процентный 2" xfId="104" xr:uid="{00000000-0005-0000-0000-000066000000}"/>
    <cellStyle name="Процентный 3" xfId="105" xr:uid="{00000000-0005-0000-0000-000067000000}"/>
    <cellStyle name="Связанная ячейка" xfId="41" builtinId="24" customBuiltin="1"/>
    <cellStyle name="Связанная ячейка 2" xfId="99" xr:uid="{00000000-0005-0000-0000-000069000000}"/>
    <cellStyle name="Стиль 1" xfId="106" xr:uid="{00000000-0005-0000-0000-00006A000000}"/>
    <cellStyle name="Текст предупреждения" xfId="42" builtinId="11" customBuiltin="1"/>
    <cellStyle name="Текст предупреждения 2" xfId="100" xr:uid="{00000000-0005-0000-0000-00006C000000}"/>
    <cellStyle name="Финансовый 2" xfId="50" xr:uid="{00000000-0005-0000-0000-00006D000000}"/>
    <cellStyle name="Финансовый 2 2 2 2 2" xfId="51" xr:uid="{00000000-0005-0000-0000-00006E000000}"/>
    <cellStyle name="Финансовый 3" xfId="52" xr:uid="{00000000-0005-0000-0000-00006F000000}"/>
    <cellStyle name="Финансовый 4" xfId="111" xr:uid="{00000000-0005-0000-0000-000070000000}"/>
    <cellStyle name="Хороший" xfId="43" builtinId="26" customBuiltin="1"/>
    <cellStyle name="Хороший 2" xfId="101" xr:uid="{00000000-0005-0000-0000-000072000000}"/>
  </cellStyles>
  <dxfs count="208">
    <dxf>
      <font>
        <color rgb="FF9C0006"/>
      </font>
      <fill>
        <patternFill patternType="solid">
          <bgColor rgb="FFFFC7CE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800080"/>
        <name val="Arial Cyr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4" Type="http://schemas.openxmlformats.org/officeDocument/2006/relationships/printerSettings" Target="../printerSettings/printerSettings1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Relationship Id="rId4" Type="http://schemas.openxmlformats.org/officeDocument/2006/relationships/printerSettings" Target="../printerSettings/printerSettings1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9.bin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Relationship Id="rId4" Type="http://schemas.openxmlformats.org/officeDocument/2006/relationships/printerSettings" Target="../printerSettings/printerSettings20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Relationship Id="rId4" Type="http://schemas.openxmlformats.org/officeDocument/2006/relationships/printerSettings" Target="../printerSettings/printerSettings2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4" Type="http://schemas.openxmlformats.org/officeDocument/2006/relationships/printerSettings" Target="../printerSettings/printerSettings28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1.bin"/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Relationship Id="rId4" Type="http://schemas.openxmlformats.org/officeDocument/2006/relationships/printerSettings" Target="../printerSettings/printerSettings32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5.bin"/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Relationship Id="rId4" Type="http://schemas.openxmlformats.org/officeDocument/2006/relationships/printerSettings" Target="../printerSettings/printerSettings36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Relationship Id="rId4" Type="http://schemas.openxmlformats.org/officeDocument/2006/relationships/printerSettings" Target="../printerSettings/printerSettings4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3.bin"/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Relationship Id="rId4" Type="http://schemas.openxmlformats.org/officeDocument/2006/relationships/printerSettings" Target="../printerSettings/printerSettings44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7.bin"/><Relationship Id="rId2" Type="http://schemas.openxmlformats.org/officeDocument/2006/relationships/printerSettings" Target="../printerSettings/printerSettings46.bin"/><Relationship Id="rId1" Type="http://schemas.openxmlformats.org/officeDocument/2006/relationships/printerSettings" Target="../printerSettings/printerSettings45.bin"/><Relationship Id="rId4" Type="http://schemas.openxmlformats.org/officeDocument/2006/relationships/printerSettings" Target="../printerSettings/printerSettings48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1.bin"/><Relationship Id="rId2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49.bin"/><Relationship Id="rId4" Type="http://schemas.openxmlformats.org/officeDocument/2006/relationships/printerSettings" Target="../printerSettings/printerSettings5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5.bin"/><Relationship Id="rId2" Type="http://schemas.openxmlformats.org/officeDocument/2006/relationships/printerSettings" Target="../printerSettings/printerSettings54.bin"/><Relationship Id="rId1" Type="http://schemas.openxmlformats.org/officeDocument/2006/relationships/printerSettings" Target="../printerSettings/printerSettings53.bin"/><Relationship Id="rId4" Type="http://schemas.openxmlformats.org/officeDocument/2006/relationships/printerSettings" Target="../printerSettings/printerSettings56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9.bin"/><Relationship Id="rId2" Type="http://schemas.openxmlformats.org/officeDocument/2006/relationships/printerSettings" Target="../printerSettings/printerSettings58.bin"/><Relationship Id="rId1" Type="http://schemas.openxmlformats.org/officeDocument/2006/relationships/printerSettings" Target="../printerSettings/printerSettings57.bin"/><Relationship Id="rId4" Type="http://schemas.openxmlformats.org/officeDocument/2006/relationships/printerSettings" Target="../printerSettings/printerSettings60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3.bin"/><Relationship Id="rId2" Type="http://schemas.openxmlformats.org/officeDocument/2006/relationships/printerSettings" Target="../printerSettings/printerSettings62.bin"/><Relationship Id="rId1" Type="http://schemas.openxmlformats.org/officeDocument/2006/relationships/printerSettings" Target="../printerSettings/printerSettings61.bin"/><Relationship Id="rId4" Type="http://schemas.openxmlformats.org/officeDocument/2006/relationships/printerSettings" Target="../printerSettings/printerSettings64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7.bin"/><Relationship Id="rId2" Type="http://schemas.openxmlformats.org/officeDocument/2006/relationships/printerSettings" Target="../printerSettings/printerSettings66.bin"/><Relationship Id="rId1" Type="http://schemas.openxmlformats.org/officeDocument/2006/relationships/printerSettings" Target="../printerSettings/printerSettings65.bin"/><Relationship Id="rId4" Type="http://schemas.openxmlformats.org/officeDocument/2006/relationships/printerSettings" Target="../printerSettings/printerSettings68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1.bin"/><Relationship Id="rId2" Type="http://schemas.openxmlformats.org/officeDocument/2006/relationships/printerSettings" Target="../printerSettings/printerSettings70.bin"/><Relationship Id="rId1" Type="http://schemas.openxmlformats.org/officeDocument/2006/relationships/printerSettings" Target="../printerSettings/printerSettings69.bin"/><Relationship Id="rId4" Type="http://schemas.openxmlformats.org/officeDocument/2006/relationships/printerSettings" Target="../printerSettings/printerSettings72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5.bin"/><Relationship Id="rId2" Type="http://schemas.openxmlformats.org/officeDocument/2006/relationships/printerSettings" Target="../printerSettings/printerSettings74.bin"/><Relationship Id="rId1" Type="http://schemas.openxmlformats.org/officeDocument/2006/relationships/printerSettings" Target="../printerSettings/printerSettings73.bin"/><Relationship Id="rId4" Type="http://schemas.openxmlformats.org/officeDocument/2006/relationships/printerSettings" Target="../printerSettings/printerSettings76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9.bin"/><Relationship Id="rId2" Type="http://schemas.openxmlformats.org/officeDocument/2006/relationships/printerSettings" Target="../printerSettings/printerSettings78.bin"/><Relationship Id="rId1" Type="http://schemas.openxmlformats.org/officeDocument/2006/relationships/printerSettings" Target="../printerSettings/printerSettings77.bin"/><Relationship Id="rId4" Type="http://schemas.openxmlformats.org/officeDocument/2006/relationships/printerSettings" Target="../printerSettings/printerSettings8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3.bin"/><Relationship Id="rId2" Type="http://schemas.openxmlformats.org/officeDocument/2006/relationships/printerSettings" Target="../printerSettings/printerSettings82.bin"/><Relationship Id="rId1" Type="http://schemas.openxmlformats.org/officeDocument/2006/relationships/printerSettings" Target="../printerSettings/printerSettings8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84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7.bin"/><Relationship Id="rId2" Type="http://schemas.openxmlformats.org/officeDocument/2006/relationships/printerSettings" Target="../printerSettings/printerSettings86.bin"/><Relationship Id="rId1" Type="http://schemas.openxmlformats.org/officeDocument/2006/relationships/printerSettings" Target="../printerSettings/printerSettings85.bin"/><Relationship Id="rId4" Type="http://schemas.openxmlformats.org/officeDocument/2006/relationships/printerSettings" Target="../printerSettings/printerSettings88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1.bin"/><Relationship Id="rId2" Type="http://schemas.openxmlformats.org/officeDocument/2006/relationships/printerSettings" Target="../printerSettings/printerSettings90.bin"/><Relationship Id="rId1" Type="http://schemas.openxmlformats.org/officeDocument/2006/relationships/printerSettings" Target="../printerSettings/printerSettings89.bin"/><Relationship Id="rId4" Type="http://schemas.openxmlformats.org/officeDocument/2006/relationships/printerSettings" Target="../printerSettings/printerSettings92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5.bin"/><Relationship Id="rId2" Type="http://schemas.openxmlformats.org/officeDocument/2006/relationships/printerSettings" Target="../printerSettings/printerSettings94.bin"/><Relationship Id="rId1" Type="http://schemas.openxmlformats.org/officeDocument/2006/relationships/printerSettings" Target="../printerSettings/printerSettings93.bin"/><Relationship Id="rId4" Type="http://schemas.openxmlformats.org/officeDocument/2006/relationships/printerSettings" Target="../printerSettings/printerSettings9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  <pageSetUpPr fitToPage="1"/>
  </sheetPr>
  <dimension ref="A1:Z25"/>
  <sheetViews>
    <sheetView view="pageBreakPreview" zoomScale="55" zoomScaleNormal="100" zoomScaleSheetLayoutView="55" workbookViewId="0">
      <selection activeCell="I17" sqref="I17:I20"/>
    </sheetView>
  </sheetViews>
  <sheetFormatPr defaultRowHeight="15.75" x14ac:dyDescent="0.25"/>
  <cols>
    <col min="1" max="1" width="9" style="11"/>
    <col min="2" max="2" width="37.25" style="11" bestFit="1" customWidth="1"/>
    <col min="3" max="3" width="15" style="11" customWidth="1"/>
    <col min="4" max="4" width="9.375" style="11" customWidth="1"/>
    <col min="5" max="5" width="12.25" style="11" customWidth="1"/>
    <col min="6" max="6" width="11.375" style="11" customWidth="1"/>
    <col min="7" max="7" width="23.375" style="11" customWidth="1"/>
    <col min="8" max="8" width="23" style="11" customWidth="1"/>
    <col min="9" max="9" width="20.5" style="11" customWidth="1"/>
    <col min="10" max="11" width="10.625" style="11" customWidth="1"/>
    <col min="12" max="12" width="11.25" style="11" customWidth="1"/>
    <col min="13" max="13" width="9" style="11" customWidth="1"/>
    <col min="14" max="14" width="13.125" style="11" customWidth="1"/>
    <col min="15" max="15" width="14.375" style="11" customWidth="1"/>
    <col min="16" max="16" width="10.25" style="11" customWidth="1"/>
    <col min="17" max="17" width="13.25" style="11" customWidth="1"/>
    <col min="18" max="18" width="13" style="11" customWidth="1"/>
    <col min="19" max="19" width="10.25" style="11" customWidth="1"/>
    <col min="20" max="20" width="14" style="11" customWidth="1"/>
    <col min="21" max="21" width="8.75" style="11" customWidth="1"/>
    <col min="22" max="22" width="9" style="11"/>
    <col min="23" max="23" width="10.125" style="11" customWidth="1"/>
    <col min="24" max="25" width="9" style="11"/>
    <col min="26" max="26" width="16.25" style="11" customWidth="1"/>
    <col min="27" max="61" width="9" style="11"/>
    <col min="62" max="62" width="17.375" style="11" customWidth="1"/>
    <col min="63" max="16384" width="9" style="11"/>
  </cols>
  <sheetData>
    <row r="1" spans="1:26" ht="18.75" x14ac:dyDescent="0.25">
      <c r="Z1" s="48" t="s">
        <v>263</v>
      </c>
    </row>
    <row r="2" spans="1:26" ht="18.75" x14ac:dyDescent="0.3">
      <c r="Z2" s="26" t="s">
        <v>2</v>
      </c>
    </row>
    <row r="3" spans="1:26" ht="18.75" x14ac:dyDescent="0.3">
      <c r="Z3" s="26" t="s">
        <v>169</v>
      </c>
    </row>
    <row r="4" spans="1:26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</row>
    <row r="5" spans="1:26" ht="18.75" x14ac:dyDescent="0.3">
      <c r="Z5" s="26"/>
    </row>
    <row r="6" spans="1:26" ht="21.75" customHeight="1" x14ac:dyDescent="0.3">
      <c r="A6" s="352" t="s">
        <v>248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</row>
    <row r="7" spans="1:26" ht="18.75" customHeight="1" x14ac:dyDescent="0.3">
      <c r="A7" s="352" t="s">
        <v>249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</row>
    <row r="8" spans="1:26" ht="18.75" customHeight="1" x14ac:dyDescent="0.3">
      <c r="A8" s="76"/>
      <c r="B8" s="76"/>
      <c r="C8" s="76"/>
      <c r="D8" s="76"/>
      <c r="E8" s="76"/>
      <c r="F8" s="76"/>
      <c r="G8" s="143"/>
      <c r="H8" s="76"/>
      <c r="I8" s="143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</row>
    <row r="9" spans="1:26" ht="18.75" customHeight="1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</row>
    <row r="10" spans="1:26" ht="18.75" customHeight="1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</row>
    <row r="11" spans="1:26" ht="18.75" customHeight="1" x14ac:dyDescent="0.25">
      <c r="A11" s="71"/>
      <c r="B11" s="71"/>
      <c r="C11" s="71"/>
      <c r="D11" s="71"/>
      <c r="E11" s="71"/>
      <c r="F11" s="71"/>
      <c r="G11" s="139"/>
      <c r="H11" s="71"/>
      <c r="I11" s="139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</row>
    <row r="12" spans="1:26" ht="18.75" x14ac:dyDescent="0.25">
      <c r="A12" s="371" t="s">
        <v>250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</row>
    <row r="13" spans="1:26" ht="18.75" customHeight="1" x14ac:dyDescent="0.25">
      <c r="A13" s="366" t="s">
        <v>251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</row>
    <row r="14" spans="1:26" ht="18.75" x14ac:dyDescent="0.3">
      <c r="Z14" s="26"/>
    </row>
    <row r="15" spans="1:26" hidden="1" x14ac:dyDescent="0.25">
      <c r="A15" s="27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22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8.75" x14ac:dyDescent="0.3">
      <c r="A16" s="358" t="s">
        <v>247</v>
      </c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</row>
    <row r="17" spans="1:26" ht="62.25" customHeight="1" x14ac:dyDescent="0.25">
      <c r="A17" s="354" t="s">
        <v>63</v>
      </c>
      <c r="B17" s="354" t="s">
        <v>59</v>
      </c>
      <c r="C17" s="354" t="s">
        <v>5</v>
      </c>
      <c r="D17" s="359" t="s">
        <v>13</v>
      </c>
      <c r="E17" s="360"/>
      <c r="F17" s="361"/>
      <c r="G17" s="354" t="s">
        <v>205</v>
      </c>
      <c r="H17" s="354" t="s">
        <v>165</v>
      </c>
      <c r="I17" s="354" t="s">
        <v>208</v>
      </c>
      <c r="J17" s="359" t="s">
        <v>209</v>
      </c>
      <c r="K17" s="361"/>
      <c r="L17" s="359" t="s">
        <v>14</v>
      </c>
      <c r="M17" s="360"/>
      <c r="N17" s="360"/>
      <c r="O17" s="360"/>
      <c r="P17" s="360"/>
      <c r="Q17" s="360"/>
      <c r="R17" s="360"/>
      <c r="S17" s="360"/>
      <c r="T17" s="360"/>
      <c r="U17" s="361"/>
      <c r="V17" s="359" t="s">
        <v>210</v>
      </c>
      <c r="W17" s="361"/>
      <c r="X17" s="353" t="s">
        <v>15</v>
      </c>
      <c r="Y17" s="353"/>
      <c r="Z17" s="354" t="s">
        <v>16</v>
      </c>
    </row>
    <row r="18" spans="1:26" ht="91.5" customHeight="1" x14ac:dyDescent="0.25">
      <c r="A18" s="355"/>
      <c r="B18" s="355"/>
      <c r="C18" s="355"/>
      <c r="D18" s="362"/>
      <c r="E18" s="363"/>
      <c r="F18" s="364"/>
      <c r="G18" s="355"/>
      <c r="H18" s="355"/>
      <c r="I18" s="355"/>
      <c r="J18" s="369"/>
      <c r="K18" s="370"/>
      <c r="L18" s="362"/>
      <c r="M18" s="363"/>
      <c r="N18" s="363"/>
      <c r="O18" s="363"/>
      <c r="P18" s="363"/>
      <c r="Q18" s="363"/>
      <c r="R18" s="363"/>
      <c r="S18" s="363"/>
      <c r="T18" s="363"/>
      <c r="U18" s="364"/>
      <c r="V18" s="369"/>
      <c r="W18" s="370"/>
      <c r="X18" s="354" t="s">
        <v>17</v>
      </c>
      <c r="Y18" s="354" t="s">
        <v>18</v>
      </c>
      <c r="Z18" s="355"/>
    </row>
    <row r="19" spans="1:26" ht="33" customHeight="1" x14ac:dyDescent="0.25">
      <c r="A19" s="355"/>
      <c r="B19" s="355"/>
      <c r="C19" s="355"/>
      <c r="D19" s="368" t="s">
        <v>40</v>
      </c>
      <c r="E19" s="368" t="s">
        <v>9</v>
      </c>
      <c r="F19" s="368" t="s">
        <v>8</v>
      </c>
      <c r="G19" s="355"/>
      <c r="H19" s="355"/>
      <c r="I19" s="355"/>
      <c r="J19" s="369"/>
      <c r="K19" s="370"/>
      <c r="L19" s="353" t="s">
        <v>23</v>
      </c>
      <c r="M19" s="353"/>
      <c r="N19" s="353"/>
      <c r="O19" s="353"/>
      <c r="P19" s="353"/>
      <c r="Q19" s="346" t="s">
        <v>24</v>
      </c>
      <c r="R19" s="367"/>
      <c r="S19" s="367"/>
      <c r="T19" s="367"/>
      <c r="U19" s="347"/>
      <c r="V19" s="369"/>
      <c r="W19" s="370"/>
      <c r="X19" s="355"/>
      <c r="Y19" s="355"/>
      <c r="Z19" s="355"/>
    </row>
    <row r="20" spans="1:26" ht="167.25" customHeight="1" x14ac:dyDescent="0.25">
      <c r="A20" s="356"/>
      <c r="B20" s="356"/>
      <c r="C20" s="356"/>
      <c r="D20" s="368"/>
      <c r="E20" s="368"/>
      <c r="F20" s="368"/>
      <c r="G20" s="356"/>
      <c r="H20" s="356"/>
      <c r="I20" s="356"/>
      <c r="J20" s="362"/>
      <c r="K20" s="364"/>
      <c r="L20" s="135" t="s">
        <v>166</v>
      </c>
      <c r="M20" s="135" t="s">
        <v>48</v>
      </c>
      <c r="N20" s="135" t="s">
        <v>49</v>
      </c>
      <c r="O20" s="136" t="s">
        <v>81</v>
      </c>
      <c r="P20" s="136" t="s">
        <v>50</v>
      </c>
      <c r="Q20" s="42" t="s">
        <v>54</v>
      </c>
      <c r="R20" s="42" t="s">
        <v>48</v>
      </c>
      <c r="S20" s="42" t="s">
        <v>49</v>
      </c>
      <c r="T20" s="42" t="s">
        <v>81</v>
      </c>
      <c r="U20" s="42" t="s">
        <v>50</v>
      </c>
      <c r="V20" s="362"/>
      <c r="W20" s="364"/>
      <c r="X20" s="356"/>
      <c r="Y20" s="357"/>
      <c r="Z20" s="356"/>
    </row>
    <row r="21" spans="1:26" ht="23.25" customHeight="1" x14ac:dyDescent="0.25">
      <c r="A21" s="43">
        <v>1</v>
      </c>
      <c r="B21" s="43">
        <f>A21+1</f>
        <v>2</v>
      </c>
      <c r="C21" s="131">
        <f t="shared" ref="C21:Z21" si="0">B21+1</f>
        <v>3</v>
      </c>
      <c r="D21" s="131">
        <f t="shared" si="0"/>
        <v>4</v>
      </c>
      <c r="E21" s="131">
        <f t="shared" si="0"/>
        <v>5</v>
      </c>
      <c r="F21" s="131">
        <f t="shared" si="0"/>
        <v>6</v>
      </c>
      <c r="G21" s="140">
        <v>7</v>
      </c>
      <c r="H21" s="131">
        <v>8</v>
      </c>
      <c r="I21" s="140">
        <f>H21+1</f>
        <v>9</v>
      </c>
      <c r="J21" s="346">
        <v>10</v>
      </c>
      <c r="K21" s="350"/>
      <c r="L21" s="131">
        <v>11</v>
      </c>
      <c r="M21" s="140">
        <v>12</v>
      </c>
      <c r="N21" s="140">
        <v>13</v>
      </c>
      <c r="O21" s="140">
        <v>14</v>
      </c>
      <c r="P21" s="140">
        <v>15</v>
      </c>
      <c r="Q21" s="140">
        <v>16</v>
      </c>
      <c r="R21" s="140">
        <v>17</v>
      </c>
      <c r="S21" s="140">
        <v>18</v>
      </c>
      <c r="T21" s="140">
        <v>19</v>
      </c>
      <c r="U21" s="140">
        <v>20</v>
      </c>
      <c r="V21" s="346">
        <f t="shared" si="0"/>
        <v>21</v>
      </c>
      <c r="W21" s="347"/>
      <c r="X21" s="131">
        <v>22</v>
      </c>
      <c r="Y21" s="131">
        <f t="shared" si="0"/>
        <v>23</v>
      </c>
      <c r="Z21" s="131">
        <f t="shared" si="0"/>
        <v>24</v>
      </c>
    </row>
    <row r="22" spans="1:26" x14ac:dyDescent="0.25">
      <c r="A22" s="43"/>
      <c r="B22" s="43"/>
      <c r="C22" s="43"/>
      <c r="D22" s="43"/>
      <c r="E22" s="43"/>
      <c r="F22" s="43"/>
      <c r="G22" s="140"/>
      <c r="H22" s="43"/>
      <c r="I22" s="141"/>
      <c r="J22" s="346"/>
      <c r="K22" s="347"/>
      <c r="L22" s="45"/>
      <c r="M22" s="43"/>
      <c r="N22" s="43"/>
      <c r="O22" s="43"/>
      <c r="P22" s="43"/>
      <c r="Q22" s="43"/>
      <c r="R22" s="43"/>
      <c r="S22" s="43"/>
      <c r="T22" s="43"/>
      <c r="U22" s="43"/>
      <c r="V22" s="348"/>
      <c r="W22" s="349"/>
      <c r="X22" s="44"/>
      <c r="Y22" s="44"/>
      <c r="Z22" s="44"/>
    </row>
    <row r="23" spans="1:26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3"/>
      <c r="L23" s="12"/>
      <c r="M23" s="13"/>
      <c r="N23" s="13"/>
      <c r="O23" s="13"/>
      <c r="P23" s="13"/>
      <c r="Q23" s="13"/>
    </row>
    <row r="24" spans="1:26" x14ac:dyDescent="0.25">
      <c r="A24" s="12"/>
      <c r="B24" s="36"/>
      <c r="C24" s="36"/>
      <c r="D24" s="36"/>
      <c r="E24" s="36"/>
      <c r="F24" s="36"/>
      <c r="G24" s="36"/>
      <c r="H24" s="36"/>
      <c r="I24" s="36"/>
      <c r="J24" s="36"/>
      <c r="K24" s="13"/>
      <c r="L24" s="13"/>
      <c r="M24" s="12"/>
      <c r="N24" s="12"/>
      <c r="O24" s="12"/>
      <c r="P24" s="12"/>
      <c r="Q24" s="12"/>
    </row>
    <row r="25" spans="1:26" ht="15.75" customHeight="1" x14ac:dyDescent="0.25">
      <c r="A25" s="12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12"/>
      <c r="M25" s="36"/>
      <c r="N25" s="36"/>
      <c r="O25" s="36"/>
      <c r="P25" s="12"/>
      <c r="Q25" s="12"/>
    </row>
  </sheetData>
  <customSheetViews>
    <customSheetView guid="{4C45463A-C21A-4E38-9E5F-EFF5BA12C056}" scale="55" showPageBreaks="1" fitToPage="1" printArea="1" hiddenRows="1" state="hidden" view="pageBreakPreview">
      <selection activeCell="I17" sqref="I17:I20"/>
      <pageMargins left="0.78740157480314965" right="0.39370078740157483" top="0.78740157480314965" bottom="0.78740157480314965" header="0.51181102362204722" footer="0.51181102362204722"/>
      <printOptions horizontalCentered="1"/>
      <pageSetup paperSize="8" scale="51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55" showPageBreaks="1" fitToPage="1" printArea="1" hiddenRows="1" state="hidden" view="pageBreakPreview">
      <selection activeCell="I17" sqref="I17:I20"/>
      <pageMargins left="0.78740157480314965" right="0.39370078740157483" top="0.78740157480314965" bottom="0.78740157480314965" header="0.51181102362204722" footer="0.51181102362204722"/>
      <printOptions horizontalCentered="1"/>
      <pageSetup paperSize="8" scale="52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55" showPageBreaks="1" fitToPage="1" printArea="1" hiddenRows="1" state="hidden" view="pageBreakPreview">
      <selection activeCell="I17" sqref="I17:I20"/>
      <pageMargins left="0.78740157480314965" right="0.39370078740157483" top="0.78740157480314965" bottom="0.78740157480314965" header="0.51181102362204722" footer="0.51181102362204722"/>
      <printOptions horizontalCentered="1"/>
      <pageSetup paperSize="8" scale="35" fitToHeight="0" orientation="landscape" r:id="rId3"/>
      <headerFooter differentFirst="1" alignWithMargins="0">
        <oddHeader>&amp;C&amp;P</oddHeader>
      </headerFooter>
    </customSheetView>
  </customSheetViews>
  <mergeCells count="31">
    <mergeCell ref="L17:U18"/>
    <mergeCell ref="A9:Z9"/>
    <mergeCell ref="A10:Z10"/>
    <mergeCell ref="L19:P19"/>
    <mergeCell ref="Q19:U19"/>
    <mergeCell ref="H17:H20"/>
    <mergeCell ref="D19:D20"/>
    <mergeCell ref="E19:E20"/>
    <mergeCell ref="F19:F20"/>
    <mergeCell ref="J17:K20"/>
    <mergeCell ref="V17:W20"/>
    <mergeCell ref="A12:Z12"/>
    <mergeCell ref="A13:Z13"/>
    <mergeCell ref="G17:G20"/>
    <mergeCell ref="I17:I20"/>
    <mergeCell ref="V21:W21"/>
    <mergeCell ref="V22:W22"/>
    <mergeCell ref="J21:K21"/>
    <mergeCell ref="J22:K22"/>
    <mergeCell ref="A4:Z4"/>
    <mergeCell ref="A7:Z7"/>
    <mergeCell ref="X17:Y17"/>
    <mergeCell ref="Z17:Z20"/>
    <mergeCell ref="X18:X20"/>
    <mergeCell ref="Y18:Y20"/>
    <mergeCell ref="A6:Z6"/>
    <mergeCell ref="A16:Z16"/>
    <mergeCell ref="A17:A20"/>
    <mergeCell ref="B17:B20"/>
    <mergeCell ref="C17:C20"/>
    <mergeCell ref="D17:F18"/>
  </mergeCells>
  <printOptions horizontalCentered="1"/>
  <pageMargins left="0.78740157480314965" right="0.39370078740157483" top="0.78740157480314965" bottom="0.78740157480314965" header="0.51181102362204722" footer="0.51181102362204722"/>
  <pageSetup paperSize="8" scale="52" fitToHeight="0" orientation="landscape" r:id="rId4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  <pageSetUpPr fitToPage="1"/>
  </sheetPr>
  <dimension ref="A1:AE22"/>
  <sheetViews>
    <sheetView view="pageBreakPreview" zoomScale="60" zoomScaleNormal="100" workbookViewId="0">
      <selection activeCell="T3" sqref="T3"/>
    </sheetView>
  </sheetViews>
  <sheetFormatPr defaultRowHeight="15.75" x14ac:dyDescent="0.25"/>
  <cols>
    <col min="1" max="1" width="9" style="11"/>
    <col min="2" max="2" width="37.25" style="11" bestFit="1" customWidth="1"/>
    <col min="3" max="3" width="15" style="11" customWidth="1"/>
    <col min="4" max="4" width="23.125" style="11" customWidth="1"/>
    <col min="5" max="5" width="14.125" style="11" customWidth="1"/>
    <col min="6" max="6" width="16.25" style="11" customWidth="1"/>
    <col min="7" max="7" width="11.375" style="11" customWidth="1"/>
    <col min="8" max="8" width="13.375" style="11" customWidth="1"/>
    <col min="9" max="9" width="14.375" style="11" customWidth="1"/>
    <col min="10" max="10" width="15.375" style="11" customWidth="1"/>
    <col min="11" max="12" width="12.5" style="11" customWidth="1"/>
    <col min="13" max="13" width="11.25" style="11" customWidth="1"/>
    <col min="14" max="15" width="9" style="11" customWidth="1"/>
    <col min="16" max="17" width="13.125" style="11" customWidth="1"/>
    <col min="18" max="18" width="12.5" style="11" customWidth="1"/>
    <col min="19" max="19" width="10.25" style="11" customWidth="1"/>
    <col min="20" max="20" width="8.5" style="11" customWidth="1"/>
    <col min="21" max="21" width="13.25" style="11" customWidth="1"/>
    <col min="22" max="22" width="13" style="11" customWidth="1"/>
    <col min="23" max="23" width="10.25" style="11" customWidth="1"/>
    <col min="24" max="24" width="11.25" style="11" customWidth="1"/>
    <col min="25" max="25" width="11.75" style="11" customWidth="1"/>
    <col min="26" max="26" width="8.75" style="11" customWidth="1"/>
    <col min="27" max="30" width="9" style="11"/>
    <col min="31" max="31" width="16.25" style="11" customWidth="1"/>
    <col min="32" max="66" width="9" style="11"/>
    <col min="67" max="67" width="17.375" style="11" customWidth="1"/>
    <col min="68" max="16384" width="9" style="11"/>
  </cols>
  <sheetData>
    <row r="1" spans="1:31" ht="18.75" x14ac:dyDescent="0.25">
      <c r="T1" s="48" t="s">
        <v>264</v>
      </c>
    </row>
    <row r="2" spans="1:31" ht="18.75" x14ac:dyDescent="0.3">
      <c r="T2" s="26" t="s">
        <v>2</v>
      </c>
    </row>
    <row r="3" spans="1:31" ht="18.75" x14ac:dyDescent="0.3">
      <c r="T3" s="26" t="s">
        <v>169</v>
      </c>
    </row>
    <row r="4" spans="1:31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</row>
    <row r="5" spans="1:31" ht="18.75" x14ac:dyDescent="0.3">
      <c r="AE5" s="26"/>
    </row>
    <row r="6" spans="1:31" ht="21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</row>
    <row r="7" spans="1:31" ht="21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</row>
    <row r="8" spans="1:31" ht="18.75" x14ac:dyDescent="0.3">
      <c r="AE8" s="26"/>
    </row>
    <row r="9" spans="1:31" ht="18.75" customHeight="1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</row>
    <row r="10" spans="1:31" ht="18.75" customHeight="1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</row>
    <row r="11" spans="1:31" ht="18.75" x14ac:dyDescent="0.25"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</row>
    <row r="12" spans="1:31" ht="18.75" customHeight="1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</row>
    <row r="13" spans="1:31" ht="18.75" x14ac:dyDescent="0.3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AE13" s="26"/>
    </row>
    <row r="14" spans="1:31" ht="18.75" x14ac:dyDescent="0.3">
      <c r="AE14" s="26"/>
    </row>
    <row r="15" spans="1:31" hidden="1" x14ac:dyDescent="0.25">
      <c r="A15" s="27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22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pans="1:31" x14ac:dyDescent="0.25">
      <c r="A16" s="373" t="s">
        <v>85</v>
      </c>
      <c r="B16" s="373"/>
      <c r="C16" s="373"/>
      <c r="D16" s="373"/>
      <c r="E16" s="373"/>
      <c r="F16" s="373"/>
      <c r="G16" s="373"/>
      <c r="H16" s="373"/>
      <c r="I16" s="373"/>
      <c r="J16" s="373"/>
      <c r="K16" s="373"/>
      <c r="L16" s="373"/>
      <c r="M16" s="373"/>
      <c r="N16" s="373"/>
      <c r="O16" s="373"/>
      <c r="P16" s="373"/>
      <c r="Q16" s="373"/>
      <c r="R16" s="373"/>
      <c r="S16" s="373"/>
      <c r="T16" s="373"/>
      <c r="U16" s="39"/>
    </row>
    <row r="17" spans="1:21" ht="36.75" customHeight="1" x14ac:dyDescent="0.25">
      <c r="A17" s="354" t="s">
        <v>63</v>
      </c>
      <c r="B17" s="354" t="s">
        <v>59</v>
      </c>
      <c r="C17" s="354" t="s">
        <v>5</v>
      </c>
      <c r="D17" s="354" t="s">
        <v>206</v>
      </c>
      <c r="E17" s="359" t="s">
        <v>211</v>
      </c>
      <c r="F17" s="361"/>
      <c r="G17" s="359" t="s">
        <v>212</v>
      </c>
      <c r="H17" s="361"/>
      <c r="I17" s="359" t="s">
        <v>252</v>
      </c>
      <c r="J17" s="360"/>
      <c r="K17" s="360"/>
      <c r="L17" s="361"/>
      <c r="M17" s="359" t="s">
        <v>213</v>
      </c>
      <c r="N17" s="361"/>
      <c r="O17" s="353" t="s">
        <v>168</v>
      </c>
      <c r="P17" s="353"/>
      <c r="Q17" s="353"/>
      <c r="R17" s="353"/>
      <c r="S17" s="359" t="s">
        <v>16</v>
      </c>
      <c r="T17" s="361"/>
      <c r="U17" s="16"/>
    </row>
    <row r="18" spans="1:21" ht="68.25" customHeight="1" x14ac:dyDescent="0.25">
      <c r="A18" s="355"/>
      <c r="B18" s="355"/>
      <c r="C18" s="355"/>
      <c r="D18" s="355"/>
      <c r="E18" s="369"/>
      <c r="F18" s="370"/>
      <c r="G18" s="369"/>
      <c r="H18" s="370"/>
      <c r="I18" s="362"/>
      <c r="J18" s="363"/>
      <c r="K18" s="363"/>
      <c r="L18" s="364"/>
      <c r="M18" s="369"/>
      <c r="N18" s="370"/>
      <c r="O18" s="353" t="s">
        <v>21</v>
      </c>
      <c r="P18" s="353"/>
      <c r="Q18" s="353" t="s">
        <v>18</v>
      </c>
      <c r="R18" s="353"/>
      <c r="S18" s="369"/>
      <c r="T18" s="370"/>
      <c r="U18" s="16"/>
    </row>
    <row r="19" spans="1:21" ht="68.25" customHeight="1" x14ac:dyDescent="0.25">
      <c r="A19" s="355"/>
      <c r="B19" s="355"/>
      <c r="C19" s="355"/>
      <c r="D19" s="355"/>
      <c r="E19" s="369"/>
      <c r="F19" s="370"/>
      <c r="G19" s="362"/>
      <c r="H19" s="364"/>
      <c r="I19" s="353" t="s">
        <v>19</v>
      </c>
      <c r="J19" s="353"/>
      <c r="K19" s="353" t="s">
        <v>20</v>
      </c>
      <c r="L19" s="353"/>
      <c r="M19" s="362"/>
      <c r="N19" s="364"/>
      <c r="O19" s="353"/>
      <c r="P19" s="353"/>
      <c r="Q19" s="353"/>
      <c r="R19" s="353"/>
      <c r="S19" s="369"/>
      <c r="T19" s="370"/>
      <c r="U19" s="16"/>
    </row>
    <row r="20" spans="1:21" ht="116.25" customHeight="1" x14ac:dyDescent="0.25">
      <c r="A20" s="356"/>
      <c r="B20" s="356"/>
      <c r="C20" s="356"/>
      <c r="D20" s="356"/>
      <c r="E20" s="157" t="s">
        <v>10</v>
      </c>
      <c r="F20" s="157" t="s">
        <v>41</v>
      </c>
      <c r="G20" s="164" t="s">
        <v>10</v>
      </c>
      <c r="H20" s="164" t="s">
        <v>41</v>
      </c>
      <c r="I20" s="157" t="s">
        <v>10</v>
      </c>
      <c r="J20" s="157" t="s">
        <v>41</v>
      </c>
      <c r="K20" s="157" t="s">
        <v>10</v>
      </c>
      <c r="L20" s="157" t="s">
        <v>41</v>
      </c>
      <c r="M20" s="142" t="s">
        <v>82</v>
      </c>
      <c r="N20" s="134" t="s">
        <v>41</v>
      </c>
      <c r="O20" s="157" t="s">
        <v>82</v>
      </c>
      <c r="P20" s="157" t="s">
        <v>41</v>
      </c>
      <c r="Q20" s="157" t="s">
        <v>82</v>
      </c>
      <c r="R20" s="157" t="s">
        <v>41</v>
      </c>
      <c r="S20" s="362"/>
      <c r="T20" s="364"/>
      <c r="U20" s="16"/>
    </row>
    <row r="21" spans="1:21" ht="24" customHeight="1" x14ac:dyDescent="0.25">
      <c r="A21" s="78">
        <v>1</v>
      </c>
      <c r="B21" s="78">
        <v>2</v>
      </c>
      <c r="C21" s="78">
        <v>3</v>
      </c>
      <c r="D21" s="78">
        <v>4</v>
      </c>
      <c r="E21" s="156">
        <f>D21+1</f>
        <v>5</v>
      </c>
      <c r="F21" s="156">
        <f t="shared" ref="F21:R21" si="0">E21+1</f>
        <v>6</v>
      </c>
      <c r="G21" s="156">
        <f t="shared" si="0"/>
        <v>7</v>
      </c>
      <c r="H21" s="156">
        <f t="shared" si="0"/>
        <v>8</v>
      </c>
      <c r="I21" s="156">
        <f t="shared" si="0"/>
        <v>9</v>
      </c>
      <c r="J21" s="156">
        <f t="shared" si="0"/>
        <v>10</v>
      </c>
      <c r="K21" s="156">
        <f t="shared" si="0"/>
        <v>11</v>
      </c>
      <c r="L21" s="156">
        <f t="shared" si="0"/>
        <v>12</v>
      </c>
      <c r="M21" s="156">
        <f t="shared" si="0"/>
        <v>13</v>
      </c>
      <c r="N21" s="156">
        <f t="shared" si="0"/>
        <v>14</v>
      </c>
      <c r="O21" s="156">
        <f t="shared" si="0"/>
        <v>15</v>
      </c>
      <c r="P21" s="156">
        <f t="shared" si="0"/>
        <v>16</v>
      </c>
      <c r="Q21" s="156">
        <f t="shared" si="0"/>
        <v>17</v>
      </c>
      <c r="R21" s="156">
        <f t="shared" si="0"/>
        <v>18</v>
      </c>
      <c r="S21" s="346">
        <v>19</v>
      </c>
      <c r="T21" s="347"/>
      <c r="U21" s="16"/>
    </row>
    <row r="22" spans="1:21" x14ac:dyDescent="0.25">
      <c r="A22" s="78"/>
      <c r="B22" s="78"/>
      <c r="C22" s="78"/>
      <c r="D22" s="78"/>
      <c r="E22" s="156"/>
      <c r="F22" s="140"/>
      <c r="G22" s="78"/>
      <c r="H22" s="78"/>
      <c r="I22" s="156"/>
      <c r="J22" s="78"/>
      <c r="K22" s="156"/>
      <c r="L22" s="77"/>
      <c r="N22" s="77"/>
      <c r="O22" s="77"/>
      <c r="P22" s="77"/>
      <c r="Q22" s="77"/>
      <c r="R22" s="77"/>
      <c r="S22" s="348"/>
      <c r="T22" s="349"/>
      <c r="U22" s="16"/>
    </row>
  </sheetData>
  <customSheetViews>
    <customSheetView guid="{4C45463A-C21A-4E38-9E5F-EFF5BA12C056}" scale="60" showPageBreaks="1" fitToPage="1" printArea="1" hiddenRows="1" state="hidden" view="pageBreakPreview">
      <selection activeCell="T3" sqref="T3"/>
      <colBreaks count="1" manualBreakCount="1">
        <brk id="31" max="102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44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hiddenRows="1" state="hidden" view="pageBreakPreview">
      <selection activeCell="T3" sqref="T3"/>
      <colBreaks count="1" manualBreakCount="1">
        <brk id="31" max="102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44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hiddenRows="1" state="hidden" view="pageBreakPreview">
      <selection activeCell="T3" sqref="T3"/>
      <colBreaks count="1" manualBreakCount="1">
        <brk id="31" max="102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44" fitToHeight="0" orientation="landscape" r:id="rId3"/>
      <headerFooter differentFirst="1" alignWithMargins="0">
        <oddHeader>&amp;C&amp;P</oddHeader>
      </headerFooter>
    </customSheetView>
  </customSheetViews>
  <mergeCells count="24">
    <mergeCell ref="M17:N19"/>
    <mergeCell ref="G17:H19"/>
    <mergeCell ref="O17:R17"/>
    <mergeCell ref="O18:P19"/>
    <mergeCell ref="Q18:R19"/>
    <mergeCell ref="I17:L18"/>
    <mergeCell ref="I19:J19"/>
    <mergeCell ref="K19:L19"/>
    <mergeCell ref="E17:F19"/>
    <mergeCell ref="A4:T4"/>
    <mergeCell ref="A13:T13"/>
    <mergeCell ref="S22:T22"/>
    <mergeCell ref="S17:T20"/>
    <mergeCell ref="S21:T21"/>
    <mergeCell ref="A17:A20"/>
    <mergeCell ref="B17:B20"/>
    <mergeCell ref="C17:C20"/>
    <mergeCell ref="A16:T16"/>
    <mergeCell ref="D17:D20"/>
    <mergeCell ref="A7:T7"/>
    <mergeCell ref="A6:T6"/>
    <mergeCell ref="A9:T9"/>
    <mergeCell ref="A10:T10"/>
    <mergeCell ref="A12:T12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44" fitToHeight="0" orientation="landscape" r:id="rId4"/>
  <headerFooter differentFirst="1" alignWithMargins="0">
    <oddHeader>&amp;C&amp;P</oddHeader>
  </headerFooter>
  <colBreaks count="1" manualBreakCount="1">
    <brk id="31" max="10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A1:AY28"/>
  <sheetViews>
    <sheetView view="pageBreakPreview" zoomScale="60" zoomScaleNormal="100" workbookViewId="0">
      <selection activeCell="V3" sqref="V3"/>
    </sheetView>
  </sheetViews>
  <sheetFormatPr defaultRowHeight="15.75" x14ac:dyDescent="0.25"/>
  <cols>
    <col min="1" max="1" width="7.25" style="11" customWidth="1"/>
    <col min="2" max="2" width="34" style="11" customWidth="1"/>
    <col min="3" max="3" width="14.625" style="11" customWidth="1"/>
    <col min="4" max="4" width="17.125" style="11" customWidth="1"/>
    <col min="5" max="5" width="10.125" style="11" customWidth="1"/>
    <col min="6" max="6" width="6.625" style="11" customWidth="1"/>
    <col min="7" max="7" width="7.375" style="11" customWidth="1"/>
    <col min="8" max="8" width="6.625" style="11" customWidth="1"/>
    <col min="9" max="9" width="6.375" style="11" customWidth="1"/>
    <col min="10" max="10" width="6.875" style="11" customWidth="1"/>
    <col min="11" max="11" width="17.125" style="11" customWidth="1"/>
    <col min="12" max="12" width="9.125" style="11" customWidth="1"/>
    <col min="13" max="13" width="5.5" style="11" customWidth="1"/>
    <col min="14" max="14" width="6.5" style="11" customWidth="1"/>
    <col min="15" max="17" width="6.125" style="11" customWidth="1"/>
    <col min="18" max="18" width="13.875" style="11" customWidth="1"/>
    <col min="19" max="19" width="15.875" style="11" customWidth="1"/>
    <col min="20" max="20" width="16.75" style="11" customWidth="1"/>
    <col min="21" max="21" width="13.875" style="11" customWidth="1"/>
    <col min="22" max="22" width="18" style="11" customWidth="1"/>
    <col min="23" max="16384" width="9" style="11"/>
  </cols>
  <sheetData>
    <row r="1" spans="1:51" ht="18.75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22"/>
      <c r="V1" s="48" t="s">
        <v>265</v>
      </c>
      <c r="X1" s="2"/>
    </row>
    <row r="2" spans="1:51" ht="18.7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22"/>
      <c r="V2" s="26" t="s">
        <v>2</v>
      </c>
      <c r="X2" s="2"/>
    </row>
    <row r="3" spans="1:51" ht="18.75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22"/>
      <c r="V3" s="26" t="s">
        <v>169</v>
      </c>
      <c r="X3" s="2"/>
    </row>
    <row r="4" spans="1:51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X4" s="2"/>
    </row>
    <row r="5" spans="1:51" ht="18.75" x14ac:dyDescent="0.3">
      <c r="R5" s="22"/>
      <c r="S5" s="26"/>
      <c r="T5" s="26"/>
      <c r="U5" s="26"/>
      <c r="V5" s="16"/>
      <c r="X5" s="2"/>
    </row>
    <row r="6" spans="1:51" ht="18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X6" s="2"/>
    </row>
    <row r="7" spans="1:51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X7" s="2"/>
    </row>
    <row r="8" spans="1:51" ht="18.75" x14ac:dyDescent="0.3">
      <c r="R8" s="22"/>
      <c r="S8" s="26"/>
      <c r="T8" s="26"/>
      <c r="U8" s="26"/>
      <c r="V8" s="16"/>
      <c r="X8" s="2"/>
    </row>
    <row r="9" spans="1:51" ht="18.75" customHeight="1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X9" s="2"/>
    </row>
    <row r="10" spans="1:51" ht="18.75" customHeight="1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X10" s="2"/>
    </row>
    <row r="11" spans="1:51" ht="18.75" x14ac:dyDescent="0.3">
      <c r="R11" s="22"/>
      <c r="S11" s="26"/>
      <c r="T11" s="26"/>
      <c r="U11" s="26"/>
      <c r="V11" s="16"/>
      <c r="X11" s="2"/>
    </row>
    <row r="12" spans="1:51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X12" s="2"/>
    </row>
    <row r="13" spans="1:51" ht="18.75" customHeight="1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X13" s="2"/>
    </row>
    <row r="14" spans="1:51" ht="10.5" customHeight="1" x14ac:dyDescent="0.25">
      <c r="A14" s="16"/>
      <c r="B14" s="14"/>
      <c r="C14" s="15"/>
      <c r="D14" s="15"/>
      <c r="E14" s="75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16"/>
      <c r="AC14" s="4"/>
    </row>
    <row r="15" spans="1:51" ht="15.75" customHeight="1" x14ac:dyDescent="0.25">
      <c r="A15" s="382" t="s">
        <v>253</v>
      </c>
      <c r="B15" s="382"/>
      <c r="C15" s="382"/>
      <c r="D15" s="382"/>
      <c r="E15" s="382"/>
      <c r="F15" s="382"/>
      <c r="G15" s="382"/>
      <c r="H15" s="382"/>
      <c r="I15" s="382"/>
      <c r="J15" s="382"/>
      <c r="K15" s="382"/>
      <c r="L15" s="382"/>
      <c r="M15" s="382"/>
      <c r="N15" s="382"/>
      <c r="O15" s="382"/>
      <c r="P15" s="382"/>
      <c r="Q15" s="382"/>
      <c r="R15" s="382"/>
      <c r="S15" s="382"/>
      <c r="T15" s="382"/>
      <c r="U15" s="382"/>
      <c r="V15" s="382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17"/>
      <c r="AT15" s="17"/>
      <c r="AU15" s="17"/>
      <c r="AV15" s="17"/>
      <c r="AW15" s="17"/>
    </row>
    <row r="16" spans="1:51" ht="31.5" customHeight="1" x14ac:dyDescent="0.25">
      <c r="A16" s="374" t="s">
        <v>63</v>
      </c>
      <c r="B16" s="381" t="s">
        <v>59</v>
      </c>
      <c r="C16" s="381" t="s">
        <v>5</v>
      </c>
      <c r="D16" s="379" t="s">
        <v>86</v>
      </c>
      <c r="E16" s="380"/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380"/>
      <c r="S16" s="380"/>
      <c r="T16" s="380"/>
      <c r="U16" s="383"/>
      <c r="V16" s="381" t="s">
        <v>22</v>
      </c>
      <c r="W16" s="25"/>
      <c r="X16" s="25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</row>
    <row r="17" spans="1:51" ht="49.5" customHeight="1" x14ac:dyDescent="0.25">
      <c r="A17" s="374"/>
      <c r="B17" s="381"/>
      <c r="C17" s="381"/>
      <c r="D17" s="375" t="s">
        <v>23</v>
      </c>
      <c r="E17" s="376"/>
      <c r="F17" s="376"/>
      <c r="G17" s="376"/>
      <c r="H17" s="376"/>
      <c r="I17" s="376"/>
      <c r="J17" s="376"/>
      <c r="K17" s="375" t="s">
        <v>24</v>
      </c>
      <c r="L17" s="376"/>
      <c r="M17" s="376"/>
      <c r="N17" s="376"/>
      <c r="O17" s="376"/>
      <c r="P17" s="376"/>
      <c r="Q17" s="376"/>
      <c r="R17" s="359" t="s">
        <v>87</v>
      </c>
      <c r="S17" s="360"/>
      <c r="T17" s="360"/>
      <c r="U17" s="361"/>
      <c r="V17" s="381"/>
      <c r="W17" s="25"/>
      <c r="X17" s="25"/>
      <c r="Y17" s="18"/>
      <c r="Z17" s="18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</row>
    <row r="18" spans="1:51" ht="51.75" customHeight="1" x14ac:dyDescent="0.25">
      <c r="A18" s="374"/>
      <c r="B18" s="381"/>
      <c r="C18" s="381"/>
      <c r="D18" s="377"/>
      <c r="E18" s="378"/>
      <c r="F18" s="378"/>
      <c r="G18" s="378"/>
      <c r="H18" s="378"/>
      <c r="I18" s="378"/>
      <c r="J18" s="378"/>
      <c r="K18" s="377"/>
      <c r="L18" s="378"/>
      <c r="M18" s="378"/>
      <c r="N18" s="378"/>
      <c r="O18" s="378"/>
      <c r="P18" s="378"/>
      <c r="Q18" s="378"/>
      <c r="R18" s="362"/>
      <c r="S18" s="363"/>
      <c r="T18" s="363"/>
      <c r="U18" s="364"/>
      <c r="V18" s="381"/>
      <c r="W18" s="25"/>
      <c r="X18" s="25"/>
      <c r="Y18" s="18"/>
      <c r="Z18" s="18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</row>
    <row r="19" spans="1:51" ht="51.75" customHeight="1" x14ac:dyDescent="0.25">
      <c r="A19" s="374"/>
      <c r="B19" s="381"/>
      <c r="C19" s="381"/>
      <c r="D19" s="145" t="s">
        <v>74</v>
      </c>
      <c r="E19" s="374"/>
      <c r="F19" s="374"/>
      <c r="G19" s="374"/>
      <c r="H19" s="374"/>
      <c r="I19" s="374"/>
      <c r="J19" s="374"/>
      <c r="K19" s="146" t="s">
        <v>74</v>
      </c>
      <c r="L19" s="379" t="s">
        <v>73</v>
      </c>
      <c r="M19" s="380"/>
      <c r="N19" s="380"/>
      <c r="O19" s="380"/>
      <c r="P19" s="380"/>
      <c r="Q19" s="380"/>
      <c r="R19" s="346" t="s">
        <v>74</v>
      </c>
      <c r="S19" s="347"/>
      <c r="T19" s="346" t="s">
        <v>73</v>
      </c>
      <c r="U19" s="347"/>
      <c r="V19" s="381"/>
      <c r="W19" s="25"/>
      <c r="X19" s="25"/>
      <c r="Y19" s="18"/>
      <c r="Z19" s="18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</row>
    <row r="20" spans="1:51" ht="65.25" customHeight="1" x14ac:dyDescent="0.25">
      <c r="A20" s="374"/>
      <c r="B20" s="381"/>
      <c r="C20" s="381"/>
      <c r="D20" s="73" t="s">
        <v>47</v>
      </c>
      <c r="E20" s="73" t="s">
        <v>47</v>
      </c>
      <c r="F20" s="148" t="s">
        <v>6</v>
      </c>
      <c r="G20" s="148" t="s">
        <v>7</v>
      </c>
      <c r="H20" s="148" t="s">
        <v>207</v>
      </c>
      <c r="I20" s="148" t="s">
        <v>3</v>
      </c>
      <c r="J20" s="148" t="s">
        <v>27</v>
      </c>
      <c r="K20" s="73" t="s">
        <v>47</v>
      </c>
      <c r="L20" s="73" t="s">
        <v>47</v>
      </c>
      <c r="M20" s="148" t="s">
        <v>6</v>
      </c>
      <c r="N20" s="148" t="s">
        <v>7</v>
      </c>
      <c r="O20" s="148" t="s">
        <v>207</v>
      </c>
      <c r="P20" s="148" t="s">
        <v>3</v>
      </c>
      <c r="Q20" s="148" t="s">
        <v>27</v>
      </c>
      <c r="R20" s="79" t="s">
        <v>21</v>
      </c>
      <c r="S20" s="79" t="s">
        <v>18</v>
      </c>
      <c r="T20" s="79" t="s">
        <v>21</v>
      </c>
      <c r="U20" s="79" t="s">
        <v>18</v>
      </c>
      <c r="V20" s="381"/>
      <c r="W20" s="25"/>
      <c r="X20" s="25"/>
      <c r="Y20" s="18"/>
      <c r="Z20" s="18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</row>
    <row r="21" spans="1:51" x14ac:dyDescent="0.25">
      <c r="A21" s="81">
        <v>1</v>
      </c>
      <c r="B21" s="81">
        <v>2</v>
      </c>
      <c r="C21" s="81">
        <v>3</v>
      </c>
      <c r="D21" s="144">
        <f>C21+1</f>
        <v>4</v>
      </c>
      <c r="E21" s="144">
        <f t="shared" ref="E21:V21" si="0">D21+1</f>
        <v>5</v>
      </c>
      <c r="F21" s="144">
        <f t="shared" si="0"/>
        <v>6</v>
      </c>
      <c r="G21" s="144">
        <f t="shared" si="0"/>
        <v>7</v>
      </c>
      <c r="H21" s="144">
        <f t="shared" si="0"/>
        <v>8</v>
      </c>
      <c r="I21" s="144">
        <f t="shared" si="0"/>
        <v>9</v>
      </c>
      <c r="J21" s="144">
        <f t="shared" si="0"/>
        <v>10</v>
      </c>
      <c r="K21" s="144">
        <f t="shared" si="0"/>
        <v>11</v>
      </c>
      <c r="L21" s="144">
        <f t="shared" si="0"/>
        <v>12</v>
      </c>
      <c r="M21" s="144">
        <f t="shared" si="0"/>
        <v>13</v>
      </c>
      <c r="N21" s="144">
        <f t="shared" si="0"/>
        <v>14</v>
      </c>
      <c r="O21" s="144">
        <f t="shared" si="0"/>
        <v>15</v>
      </c>
      <c r="P21" s="144">
        <f t="shared" si="0"/>
        <v>16</v>
      </c>
      <c r="Q21" s="144">
        <f t="shared" si="0"/>
        <v>17</v>
      </c>
      <c r="R21" s="144">
        <f t="shared" si="0"/>
        <v>18</v>
      </c>
      <c r="S21" s="144">
        <f t="shared" si="0"/>
        <v>19</v>
      </c>
      <c r="T21" s="144">
        <f t="shared" si="0"/>
        <v>20</v>
      </c>
      <c r="U21" s="144">
        <f t="shared" si="0"/>
        <v>21</v>
      </c>
      <c r="V21" s="144">
        <f t="shared" si="0"/>
        <v>22</v>
      </c>
      <c r="W21" s="32"/>
      <c r="X21" s="32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</row>
    <row r="22" spans="1:51" s="1" customFormat="1" x14ac:dyDescent="0.25">
      <c r="A22" s="72"/>
      <c r="B22" s="72"/>
      <c r="C22" s="72"/>
      <c r="D22" s="72"/>
      <c r="E22" s="72"/>
      <c r="F22" s="72"/>
      <c r="G22" s="72"/>
      <c r="H22" s="10"/>
      <c r="I22" s="82"/>
      <c r="J22" s="82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80"/>
      <c r="W22" s="35"/>
      <c r="X22" s="35"/>
      <c r="Y22" s="35"/>
      <c r="Z22" s="35"/>
    </row>
    <row r="23" spans="1:5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</row>
    <row r="24" spans="1:5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</row>
    <row r="25" spans="1:5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5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</row>
    <row r="27" spans="1:5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  <row r="28" spans="1:5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</sheetData>
  <customSheetViews>
    <customSheetView guid="{4C45463A-C21A-4E38-9E5F-EFF5BA12C056}" scale="60" showPageBreaks="1" fitToPage="1" printArea="1" state="hidden" view="pageBreakPreview">
      <selection activeCell="V3" sqref="V3"/>
      <pageMargins left="0.78740157480314965" right="0.39370078740157483" top="0.78740157480314965" bottom="0.78740157480314965" header="0.51181102362204722" footer="0.51181102362204722"/>
      <printOptions horizontalCentered="1"/>
      <pageSetup paperSize="9" scale="49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>
      <selection activeCell="V3" sqref="V3"/>
      <pageMargins left="0.78740157480314965" right="0.39370078740157483" top="0.78740157480314965" bottom="0.78740157480314965" header="0.51181102362204722" footer="0.51181102362204722"/>
      <printOptions horizontalCentered="1"/>
      <pageSetup paperSize="9" scale="49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>
      <selection activeCell="V3" sqref="V3"/>
      <pageMargins left="0.78740157480314965" right="0.39370078740157483" top="0.78740157480314965" bottom="0.78740157480314965" header="0.51181102362204722" footer="0.51181102362204722"/>
      <printOptions horizontalCentered="1"/>
      <pageSetup paperSize="9" scale="49" fitToHeight="0" orientation="landscape" r:id="rId3"/>
      <headerFooter differentFirst="1" alignWithMargins="0">
        <oddHeader>&amp;C&amp;P</oddHeader>
      </headerFooter>
    </customSheetView>
  </customSheetViews>
  <mergeCells count="20">
    <mergeCell ref="A4:V4"/>
    <mergeCell ref="A16:A20"/>
    <mergeCell ref="B16:B20"/>
    <mergeCell ref="C16:C20"/>
    <mergeCell ref="V16:V20"/>
    <mergeCell ref="A7:V7"/>
    <mergeCell ref="A9:V9"/>
    <mergeCell ref="A12:V12"/>
    <mergeCell ref="A13:V13"/>
    <mergeCell ref="A10:V10"/>
    <mergeCell ref="A15:V15"/>
    <mergeCell ref="R19:S19"/>
    <mergeCell ref="D16:U16"/>
    <mergeCell ref="T19:U19"/>
    <mergeCell ref="R17:U18"/>
    <mergeCell ref="E19:J19"/>
    <mergeCell ref="D17:J18"/>
    <mergeCell ref="K17:Q18"/>
    <mergeCell ref="L19:Q19"/>
    <mergeCell ref="A6:V6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49" fitToHeight="0" orientation="landscape" r:id="rId4"/>
  <headerFooter differentFirst="1" alignWithMargins="0">
    <oddHeader>&amp;C&amp;P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  <pageSetUpPr fitToPage="1"/>
  </sheetPr>
  <dimension ref="A1:AO27"/>
  <sheetViews>
    <sheetView view="pageBreakPreview" zoomScale="60" zoomScaleNormal="100" workbookViewId="0">
      <selection activeCell="R3" sqref="R3"/>
    </sheetView>
  </sheetViews>
  <sheetFormatPr defaultRowHeight="15.75" x14ac:dyDescent="0.25"/>
  <cols>
    <col min="1" max="1" width="7.25" style="11" customWidth="1"/>
    <col min="2" max="2" width="34" style="11" customWidth="1"/>
    <col min="3" max="3" width="14.625" style="11" customWidth="1"/>
    <col min="4" max="4" width="29.875" style="11" customWidth="1"/>
    <col min="5" max="5" width="5.375" style="11" customWidth="1"/>
    <col min="6" max="6" width="5.25" style="11" customWidth="1"/>
    <col min="7" max="7" width="6.625" style="11" customWidth="1"/>
    <col min="8" max="8" width="6.875" style="11" customWidth="1"/>
    <col min="9" max="9" width="5.5" style="11" customWidth="1"/>
    <col min="10" max="10" width="6.125" style="11" customWidth="1"/>
    <col min="11" max="11" width="5.125" style="11" customWidth="1"/>
    <col min="12" max="12" width="7.125" style="11" customWidth="1"/>
    <col min="13" max="13" width="6.375" style="11" customWidth="1"/>
    <col min="14" max="14" width="5.75" style="11" customWidth="1"/>
    <col min="15" max="15" width="7.5" style="11" customWidth="1"/>
    <col min="16" max="16" width="6.875" style="11" customWidth="1"/>
    <col min="17" max="17" width="9" style="11"/>
    <col min="18" max="18" width="8.875" style="11" customWidth="1"/>
    <col min="19" max="16384" width="9" style="11"/>
  </cols>
  <sheetData>
    <row r="1" spans="1:41" ht="18.75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22"/>
      <c r="R1" s="48" t="s">
        <v>266</v>
      </c>
      <c r="S1" s="16"/>
      <c r="T1" s="22"/>
      <c r="V1" s="2"/>
    </row>
    <row r="2" spans="1:41" ht="18.7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2"/>
      <c r="R2" s="26" t="s">
        <v>2</v>
      </c>
      <c r="S2" s="16"/>
      <c r="T2" s="22"/>
      <c r="V2" s="2"/>
    </row>
    <row r="3" spans="1:41" ht="18.75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22"/>
      <c r="R3" s="26" t="s">
        <v>169</v>
      </c>
      <c r="S3" s="16"/>
      <c r="T3" s="22"/>
      <c r="V3" s="2"/>
    </row>
    <row r="4" spans="1:41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16"/>
      <c r="T4" s="22"/>
      <c r="V4" s="2"/>
    </row>
    <row r="5" spans="1:41" ht="18.75" x14ac:dyDescent="0.3">
      <c r="N5" s="16"/>
      <c r="O5" s="16"/>
      <c r="P5" s="16"/>
      <c r="Q5" s="22"/>
      <c r="R5" s="26"/>
      <c r="S5" s="16"/>
      <c r="T5" s="22"/>
      <c r="V5" s="2"/>
    </row>
    <row r="6" spans="1:41" ht="18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16"/>
      <c r="T6" s="22"/>
      <c r="V6" s="2"/>
    </row>
    <row r="7" spans="1:41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16"/>
      <c r="T7" s="22"/>
      <c r="V7" s="2"/>
    </row>
    <row r="8" spans="1:41" ht="18.75" x14ac:dyDescent="0.3">
      <c r="N8" s="16"/>
      <c r="O8" s="16"/>
      <c r="P8" s="16"/>
      <c r="Q8" s="22"/>
      <c r="R8" s="26"/>
      <c r="S8" s="16"/>
      <c r="T8" s="22"/>
      <c r="V8" s="2"/>
    </row>
    <row r="9" spans="1:41" ht="18.75" customHeight="1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16"/>
      <c r="T9" s="22"/>
      <c r="V9" s="2"/>
    </row>
    <row r="10" spans="1:41" ht="18.75" customHeight="1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16"/>
      <c r="T10" s="22"/>
      <c r="V10" s="2"/>
    </row>
    <row r="11" spans="1:41" ht="18.75" x14ac:dyDescent="0.3">
      <c r="N11" s="16"/>
      <c r="O11" s="16"/>
      <c r="P11" s="16"/>
      <c r="Q11" s="22"/>
      <c r="R11" s="26"/>
      <c r="S11" s="16"/>
      <c r="T11" s="22"/>
      <c r="V11" s="2"/>
    </row>
    <row r="12" spans="1:41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16"/>
      <c r="T12" s="22"/>
      <c r="V12" s="2"/>
    </row>
    <row r="13" spans="1:41" ht="18.75" customHeight="1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16"/>
      <c r="T13" s="22"/>
      <c r="V13" s="2"/>
    </row>
    <row r="14" spans="1:41" ht="30.75" customHeight="1" x14ac:dyDescent="0.25">
      <c r="A14" s="387" t="s">
        <v>90</v>
      </c>
      <c r="B14" s="387"/>
      <c r="C14" s="387"/>
      <c r="D14" s="387"/>
      <c r="E14" s="387"/>
      <c r="F14" s="387"/>
      <c r="G14" s="387"/>
      <c r="H14" s="387"/>
      <c r="I14" s="387"/>
      <c r="J14" s="387"/>
      <c r="K14" s="387"/>
      <c r="L14" s="387"/>
      <c r="M14" s="387"/>
      <c r="N14" s="387"/>
      <c r="O14" s="387"/>
      <c r="P14" s="387"/>
      <c r="Q14" s="387"/>
      <c r="R14" s="387"/>
      <c r="S14" s="23"/>
      <c r="T14" s="23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7"/>
      <c r="AK14" s="7"/>
      <c r="AL14" s="7"/>
      <c r="AM14" s="7"/>
      <c r="AN14" s="7"/>
      <c r="AO14" s="7"/>
    </row>
    <row r="15" spans="1:41" ht="15.75" customHeight="1" x14ac:dyDescent="0.25">
      <c r="A15" s="374" t="s">
        <v>63</v>
      </c>
      <c r="B15" s="381" t="s">
        <v>59</v>
      </c>
      <c r="C15" s="381" t="s">
        <v>5</v>
      </c>
      <c r="D15" s="397" t="s">
        <v>214</v>
      </c>
      <c r="E15" s="406" t="s">
        <v>91</v>
      </c>
      <c r="F15" s="407"/>
      <c r="G15" s="407"/>
      <c r="H15" s="407"/>
      <c r="I15" s="407"/>
      <c r="J15" s="407"/>
      <c r="K15" s="407"/>
      <c r="L15" s="407"/>
      <c r="M15" s="407"/>
      <c r="N15" s="408"/>
      <c r="O15" s="388" t="s">
        <v>22</v>
      </c>
      <c r="P15" s="389"/>
      <c r="Q15" s="389"/>
      <c r="R15" s="390"/>
      <c r="S15" s="16"/>
      <c r="T15" s="16"/>
    </row>
    <row r="16" spans="1:41" x14ac:dyDescent="0.25">
      <c r="A16" s="374"/>
      <c r="B16" s="381"/>
      <c r="C16" s="381"/>
      <c r="D16" s="398"/>
      <c r="E16" s="409"/>
      <c r="F16" s="410"/>
      <c r="G16" s="410"/>
      <c r="H16" s="410"/>
      <c r="I16" s="410"/>
      <c r="J16" s="410"/>
      <c r="K16" s="410"/>
      <c r="L16" s="410"/>
      <c r="M16" s="410"/>
      <c r="N16" s="411"/>
      <c r="O16" s="391"/>
      <c r="P16" s="392"/>
      <c r="Q16" s="392"/>
      <c r="R16" s="393"/>
      <c r="S16" s="16"/>
      <c r="T16" s="16"/>
    </row>
    <row r="17" spans="1:27" ht="21" customHeight="1" x14ac:dyDescent="0.25">
      <c r="A17" s="374"/>
      <c r="B17" s="381"/>
      <c r="C17" s="381"/>
      <c r="D17" s="398"/>
      <c r="E17" s="400" t="s">
        <v>23</v>
      </c>
      <c r="F17" s="401"/>
      <c r="G17" s="401"/>
      <c r="H17" s="401"/>
      <c r="I17" s="402"/>
      <c r="J17" s="403" t="s">
        <v>24</v>
      </c>
      <c r="K17" s="404"/>
      <c r="L17" s="404"/>
      <c r="M17" s="404"/>
      <c r="N17" s="405"/>
      <c r="O17" s="391"/>
      <c r="P17" s="392"/>
      <c r="Q17" s="392"/>
      <c r="R17" s="393"/>
      <c r="S17" s="16"/>
      <c r="T17" s="16"/>
    </row>
    <row r="18" spans="1:27" ht="78" customHeight="1" x14ac:dyDescent="0.25">
      <c r="A18" s="374"/>
      <c r="B18" s="381"/>
      <c r="C18" s="381"/>
      <c r="D18" s="399"/>
      <c r="E18" s="148" t="s">
        <v>6</v>
      </c>
      <c r="F18" s="148" t="s">
        <v>7</v>
      </c>
      <c r="G18" s="73" t="s">
        <v>207</v>
      </c>
      <c r="H18" s="148" t="s">
        <v>3</v>
      </c>
      <c r="I18" s="148" t="s">
        <v>27</v>
      </c>
      <c r="J18" s="162" t="s">
        <v>6</v>
      </c>
      <c r="K18" s="162" t="s">
        <v>7</v>
      </c>
      <c r="L18" s="73" t="s">
        <v>207</v>
      </c>
      <c r="M18" s="162" t="s">
        <v>3</v>
      </c>
      <c r="N18" s="162" t="s">
        <v>27</v>
      </c>
      <c r="O18" s="394"/>
      <c r="P18" s="395"/>
      <c r="Q18" s="395"/>
      <c r="R18" s="396"/>
      <c r="S18" s="16"/>
      <c r="T18" s="16"/>
    </row>
    <row r="19" spans="1:27" x14ac:dyDescent="0.25">
      <c r="A19" s="24">
        <v>1</v>
      </c>
      <c r="B19" s="24">
        <f>A19+1</f>
        <v>2</v>
      </c>
      <c r="C19" s="132">
        <f t="shared" ref="C19:D19" si="0">B19+1</f>
        <v>3</v>
      </c>
      <c r="D19" s="132">
        <f t="shared" si="0"/>
        <v>4</v>
      </c>
      <c r="E19" s="159">
        <f t="shared" ref="E19" si="1">D19+1</f>
        <v>5</v>
      </c>
      <c r="F19" s="159">
        <f t="shared" ref="F19" si="2">E19+1</f>
        <v>6</v>
      </c>
      <c r="G19" s="159">
        <f t="shared" ref="G19" si="3">F19+1</f>
        <v>7</v>
      </c>
      <c r="H19" s="159">
        <f t="shared" ref="H19" si="4">G19+1</f>
        <v>8</v>
      </c>
      <c r="I19" s="159">
        <f t="shared" ref="I19" si="5">H19+1</f>
        <v>9</v>
      </c>
      <c r="J19" s="159">
        <f t="shared" ref="J19" si="6">I19+1</f>
        <v>10</v>
      </c>
      <c r="K19" s="159">
        <f t="shared" ref="K19" si="7">J19+1</f>
        <v>11</v>
      </c>
      <c r="L19" s="159">
        <f t="shared" ref="L19" si="8">K19+1</f>
        <v>12</v>
      </c>
      <c r="M19" s="159">
        <f t="shared" ref="M19" si="9">L19+1</f>
        <v>13</v>
      </c>
      <c r="N19" s="159">
        <f t="shared" ref="N19" si="10">M19+1</f>
        <v>14</v>
      </c>
      <c r="O19" s="385">
        <v>15</v>
      </c>
      <c r="P19" s="385"/>
      <c r="Q19" s="385"/>
      <c r="R19" s="385"/>
      <c r="S19" s="16"/>
      <c r="T19" s="16"/>
    </row>
    <row r="20" spans="1:27" s="1" customFormat="1" x14ac:dyDescent="0.25">
      <c r="A20" s="33"/>
      <c r="B20" s="33"/>
      <c r="C20" s="33"/>
      <c r="D20" s="72"/>
      <c r="E20" s="33"/>
      <c r="F20" s="33"/>
      <c r="G20" s="10"/>
      <c r="H20" s="10"/>
      <c r="I20" s="10"/>
      <c r="J20" s="10"/>
      <c r="K20" s="10"/>
      <c r="L20" s="10"/>
      <c r="M20" s="10"/>
      <c r="N20" s="10"/>
      <c r="O20" s="386"/>
      <c r="P20" s="386"/>
      <c r="Q20" s="386"/>
      <c r="R20" s="386"/>
      <c r="S20" s="35"/>
      <c r="T20" s="35"/>
      <c r="U20" s="35"/>
      <c r="V20" s="35"/>
      <c r="W20" s="35"/>
      <c r="X20" s="35"/>
    </row>
    <row r="21" spans="1:27" ht="33" customHeight="1" x14ac:dyDescent="0.25">
      <c r="A21" s="384" t="s">
        <v>215</v>
      </c>
      <c r="B21" s="384"/>
      <c r="C21" s="384"/>
      <c r="D21" s="384"/>
      <c r="E21" s="384"/>
      <c r="F21" s="384"/>
      <c r="G21" s="384"/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8"/>
      <c r="T21" s="8"/>
      <c r="U21" s="16"/>
      <c r="AA21" s="4"/>
    </row>
    <row r="22" spans="1:27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1:27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1:27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7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spans="1:27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7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</sheetData>
  <customSheetViews>
    <customSheetView guid="{4C45463A-C21A-4E38-9E5F-EFF5BA12C056}" scale="60" showPageBreaks="1" fitToPage="1" printArea="1" state="hidden" view="pageBreakPreview">
      <selection activeCell="R3" sqref="R3"/>
      <pageMargins left="0.78740157480314965" right="0.39370078740157483" top="0.78740157480314965" bottom="0.78740157480314965" header="0.51181102362204722" footer="0.51181102362204722"/>
      <printOptions horizontalCentered="1"/>
      <pageSetup paperSize="9" scale="70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>
      <selection activeCell="R3" sqref="R3"/>
      <pageMargins left="0.78740157480314965" right="0.39370078740157483" top="0.78740157480314965" bottom="0.78740157480314965" header="0.51181102362204722" footer="0.51181102362204722"/>
      <printOptions horizontalCentered="1"/>
      <pageSetup paperSize="9" scale="70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>
      <selection activeCell="R3" sqref="R3"/>
      <pageMargins left="0.78740157480314965" right="0.39370078740157483" top="0.78740157480314965" bottom="0.78740157480314965" header="0.51181102362204722" footer="0.51181102362204722"/>
      <printOptions horizontalCentered="1"/>
      <pageSetup paperSize="9" scale="70" fitToHeight="0" orientation="landscape" r:id="rId3"/>
      <headerFooter differentFirst="1" alignWithMargins="0">
        <oddHeader>&amp;C&amp;P</oddHeader>
      </headerFooter>
    </customSheetView>
  </customSheetViews>
  <mergeCells count="19">
    <mergeCell ref="A4:R4"/>
    <mergeCell ref="A6:R6"/>
    <mergeCell ref="A7:R7"/>
    <mergeCell ref="A9:R9"/>
    <mergeCell ref="A10:R10"/>
    <mergeCell ref="A21:R21"/>
    <mergeCell ref="A12:R12"/>
    <mergeCell ref="A13:R13"/>
    <mergeCell ref="O19:R19"/>
    <mergeCell ref="O20:R20"/>
    <mergeCell ref="A14:R14"/>
    <mergeCell ref="A15:A18"/>
    <mergeCell ref="B15:B18"/>
    <mergeCell ref="C15:C18"/>
    <mergeCell ref="O15:R18"/>
    <mergeCell ref="D15:D18"/>
    <mergeCell ref="E17:I17"/>
    <mergeCell ref="J17:N17"/>
    <mergeCell ref="E15:N16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70" fitToHeight="0" orientation="landscape" r:id="rId4"/>
  <headerFooter differentFirst="1" alignWithMargins="0">
    <oddHeader>&amp;C&amp;P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AS26"/>
  <sheetViews>
    <sheetView view="pageBreakPreview" zoomScale="60" zoomScaleNormal="100" workbookViewId="0">
      <selection activeCell="V3" sqref="V3"/>
    </sheetView>
  </sheetViews>
  <sheetFormatPr defaultRowHeight="15.75" x14ac:dyDescent="0.25"/>
  <cols>
    <col min="1" max="1" width="7.25" style="11" customWidth="1"/>
    <col min="2" max="2" width="34" style="11" customWidth="1"/>
    <col min="3" max="3" width="14.625" style="11" customWidth="1"/>
    <col min="4" max="4" width="34.875" style="11" customWidth="1"/>
    <col min="5" max="5" width="6.125" style="11" customWidth="1"/>
    <col min="6" max="6" width="5.375" style="11" customWidth="1"/>
    <col min="7" max="7" width="5.25" style="11" customWidth="1"/>
    <col min="8" max="8" width="6.625" style="11" customWidth="1"/>
    <col min="9" max="9" width="6.875" style="11" customWidth="1"/>
    <col min="10" max="10" width="5.5" style="11" customWidth="1"/>
    <col min="11" max="11" width="6.5" style="11" customWidth="1"/>
    <col min="12" max="13" width="6.125" style="11" customWidth="1"/>
    <col min="14" max="14" width="5.125" style="11" customWidth="1"/>
    <col min="15" max="15" width="7.125" style="11" customWidth="1"/>
    <col min="16" max="16" width="6.375" style="11" customWidth="1"/>
    <col min="17" max="17" width="5.75" style="11" customWidth="1"/>
    <col min="18" max="18" width="5.125" style="11" customWidth="1"/>
    <col min="19" max="19" width="7.5" style="11" customWidth="1"/>
    <col min="20" max="20" width="6.875" style="11" customWidth="1"/>
    <col min="21" max="21" width="9" style="11"/>
    <col min="22" max="22" width="8.875" style="11" customWidth="1"/>
    <col min="23" max="16384" width="9" style="11"/>
  </cols>
  <sheetData>
    <row r="1" spans="1:45" ht="18.75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22"/>
      <c r="V1" s="48" t="s">
        <v>267</v>
      </c>
      <c r="W1" s="16"/>
      <c r="X1" s="22"/>
      <c r="Z1" s="2"/>
    </row>
    <row r="2" spans="1:45" ht="18.7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22"/>
      <c r="V2" s="26" t="s">
        <v>2</v>
      </c>
      <c r="W2" s="16"/>
      <c r="X2" s="22"/>
      <c r="Z2" s="2"/>
    </row>
    <row r="3" spans="1:45" ht="18.75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22"/>
      <c r="V3" s="26" t="s">
        <v>169</v>
      </c>
      <c r="W3" s="16"/>
      <c r="X3" s="22"/>
      <c r="Z3" s="2"/>
    </row>
    <row r="4" spans="1:45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16"/>
      <c r="X4" s="22"/>
      <c r="Z4" s="2"/>
    </row>
    <row r="5" spans="1:45" ht="18.75" x14ac:dyDescent="0.3">
      <c r="Q5" s="16"/>
      <c r="R5" s="16"/>
      <c r="S5" s="16"/>
      <c r="T5" s="16"/>
      <c r="U5" s="22"/>
      <c r="V5" s="26"/>
      <c r="W5" s="16"/>
      <c r="X5" s="22"/>
      <c r="Z5" s="2"/>
    </row>
    <row r="6" spans="1:45" ht="18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16"/>
      <c r="X6" s="22"/>
      <c r="Z6" s="2"/>
    </row>
    <row r="7" spans="1:45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16"/>
      <c r="X7" s="22"/>
      <c r="Z7" s="2"/>
    </row>
    <row r="8" spans="1:45" ht="18.75" x14ac:dyDescent="0.3">
      <c r="Q8" s="16"/>
      <c r="R8" s="16"/>
      <c r="S8" s="16"/>
      <c r="T8" s="16"/>
      <c r="U8" s="22"/>
      <c r="V8" s="26"/>
      <c r="W8" s="16"/>
      <c r="X8" s="22"/>
      <c r="Z8" s="2"/>
    </row>
    <row r="9" spans="1:45" ht="18.75" customHeight="1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16"/>
      <c r="X9" s="22"/>
      <c r="Z9" s="2"/>
    </row>
    <row r="10" spans="1:45" ht="18.75" customHeight="1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16"/>
      <c r="X10" s="22"/>
      <c r="Z10" s="2"/>
    </row>
    <row r="11" spans="1:45" ht="18.75" x14ac:dyDescent="0.3">
      <c r="Q11" s="16"/>
      <c r="R11" s="16"/>
      <c r="S11" s="16"/>
      <c r="T11" s="16"/>
      <c r="U11" s="22"/>
      <c r="V11" s="26"/>
      <c r="W11" s="16"/>
      <c r="X11" s="22"/>
      <c r="Z11" s="2"/>
    </row>
    <row r="12" spans="1:45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16"/>
      <c r="X12" s="22"/>
      <c r="Z12" s="2"/>
    </row>
    <row r="13" spans="1:45" ht="18.75" customHeight="1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16"/>
      <c r="X13" s="22"/>
      <c r="Z13" s="2"/>
    </row>
    <row r="14" spans="1:45" ht="10.5" customHeight="1" x14ac:dyDescent="0.25">
      <c r="A14" s="16"/>
      <c r="B14" s="14"/>
      <c r="C14" s="15"/>
      <c r="D14" s="15"/>
      <c r="E14" s="75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16"/>
      <c r="AE14" s="4"/>
    </row>
    <row r="15" spans="1:45" x14ac:dyDescent="0.25">
      <c r="A15" s="382" t="s">
        <v>92</v>
      </c>
      <c r="B15" s="382"/>
      <c r="C15" s="382"/>
      <c r="D15" s="382"/>
      <c r="E15" s="382"/>
      <c r="F15" s="382"/>
      <c r="G15" s="382"/>
      <c r="H15" s="382"/>
      <c r="I15" s="382"/>
      <c r="J15" s="382"/>
      <c r="K15" s="382"/>
      <c r="L15" s="382"/>
      <c r="M15" s="382"/>
      <c r="N15" s="382"/>
      <c r="O15" s="382"/>
      <c r="P15" s="382"/>
      <c r="Q15" s="382"/>
      <c r="R15" s="382"/>
      <c r="S15" s="382"/>
      <c r="T15" s="382"/>
      <c r="U15" s="382"/>
      <c r="V15" s="382"/>
      <c r="W15" s="23"/>
      <c r="X15" s="23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7"/>
      <c r="AO15" s="7"/>
      <c r="AP15" s="7"/>
      <c r="AQ15" s="7"/>
      <c r="AR15" s="7"/>
      <c r="AS15" s="7"/>
    </row>
    <row r="16" spans="1:45" ht="15.75" customHeight="1" x14ac:dyDescent="0.25">
      <c r="A16" s="374" t="s">
        <v>63</v>
      </c>
      <c r="B16" s="381" t="s">
        <v>59</v>
      </c>
      <c r="C16" s="381" t="s">
        <v>5</v>
      </c>
      <c r="D16" s="413" t="s">
        <v>214</v>
      </c>
      <c r="E16" s="374" t="s">
        <v>46</v>
      </c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4"/>
      <c r="S16" s="416" t="s">
        <v>22</v>
      </c>
      <c r="T16" s="416"/>
      <c r="U16" s="416"/>
      <c r="V16" s="416"/>
      <c r="W16" s="16"/>
      <c r="X16" s="16"/>
    </row>
    <row r="17" spans="1:28" ht="7.5" customHeight="1" x14ac:dyDescent="0.25">
      <c r="A17" s="374"/>
      <c r="B17" s="381"/>
      <c r="C17" s="381"/>
      <c r="D17" s="414"/>
      <c r="E17" s="374"/>
      <c r="F17" s="374"/>
      <c r="G17" s="374"/>
      <c r="H17" s="374"/>
      <c r="I17" s="374"/>
      <c r="J17" s="374"/>
      <c r="K17" s="374"/>
      <c r="L17" s="374"/>
      <c r="M17" s="374"/>
      <c r="N17" s="374"/>
      <c r="O17" s="374"/>
      <c r="P17" s="374"/>
      <c r="Q17" s="374"/>
      <c r="R17" s="374"/>
      <c r="S17" s="416"/>
      <c r="T17" s="416"/>
      <c r="U17" s="416"/>
      <c r="V17" s="416"/>
      <c r="W17" s="16"/>
      <c r="X17" s="16"/>
    </row>
    <row r="18" spans="1:28" ht="30" customHeight="1" x14ac:dyDescent="0.25">
      <c r="A18" s="374"/>
      <c r="B18" s="381"/>
      <c r="C18" s="381"/>
      <c r="D18" s="414"/>
      <c r="E18" s="412" t="s">
        <v>23</v>
      </c>
      <c r="F18" s="412"/>
      <c r="G18" s="412"/>
      <c r="H18" s="412"/>
      <c r="I18" s="412"/>
      <c r="J18" s="412"/>
      <c r="K18" s="412"/>
      <c r="L18" s="412" t="s">
        <v>24</v>
      </c>
      <c r="M18" s="412"/>
      <c r="N18" s="412"/>
      <c r="O18" s="412"/>
      <c r="P18" s="412"/>
      <c r="Q18" s="412"/>
      <c r="R18" s="412"/>
      <c r="S18" s="416"/>
      <c r="T18" s="416"/>
      <c r="U18" s="416"/>
      <c r="V18" s="416"/>
      <c r="W18" s="16"/>
      <c r="X18" s="16"/>
    </row>
    <row r="19" spans="1:28" ht="86.25" customHeight="1" x14ac:dyDescent="0.25">
      <c r="A19" s="374"/>
      <c r="B19" s="381"/>
      <c r="C19" s="381"/>
      <c r="D19" s="415"/>
      <c r="E19" s="73" t="s">
        <v>6</v>
      </c>
      <c r="F19" s="73" t="s">
        <v>7</v>
      </c>
      <c r="G19" s="73" t="s">
        <v>25</v>
      </c>
      <c r="H19" s="73" t="s">
        <v>26</v>
      </c>
      <c r="I19" s="73" t="s">
        <v>12</v>
      </c>
      <c r="J19" s="73" t="s">
        <v>3</v>
      </c>
      <c r="K19" s="148" t="s">
        <v>27</v>
      </c>
      <c r="L19" s="73" t="s">
        <v>6</v>
      </c>
      <c r="M19" s="73" t="s">
        <v>7</v>
      </c>
      <c r="N19" s="73" t="s">
        <v>25</v>
      </c>
      <c r="O19" s="73" t="s">
        <v>26</v>
      </c>
      <c r="P19" s="73" t="s">
        <v>12</v>
      </c>
      <c r="Q19" s="73" t="s">
        <v>3</v>
      </c>
      <c r="R19" s="148" t="s">
        <v>27</v>
      </c>
      <c r="S19" s="416"/>
      <c r="T19" s="416"/>
      <c r="U19" s="416"/>
      <c r="V19" s="416"/>
      <c r="W19" s="16"/>
      <c r="X19" s="16"/>
    </row>
    <row r="20" spans="1:28" x14ac:dyDescent="0.25">
      <c r="A20" s="81">
        <v>1</v>
      </c>
      <c r="B20" s="81">
        <v>2</v>
      </c>
      <c r="C20" s="81">
        <v>3</v>
      </c>
      <c r="D20" s="137">
        <f>C20+1</f>
        <v>4</v>
      </c>
      <c r="E20" s="130">
        <f t="shared" ref="E20:R20" si="0">D20+1</f>
        <v>5</v>
      </c>
      <c r="F20" s="130">
        <f t="shared" si="0"/>
        <v>6</v>
      </c>
      <c r="G20" s="130">
        <f t="shared" si="0"/>
        <v>7</v>
      </c>
      <c r="H20" s="130">
        <f t="shared" si="0"/>
        <v>8</v>
      </c>
      <c r="I20" s="130">
        <f t="shared" si="0"/>
        <v>9</v>
      </c>
      <c r="J20" s="130">
        <f t="shared" si="0"/>
        <v>10</v>
      </c>
      <c r="K20" s="130">
        <f t="shared" si="0"/>
        <v>11</v>
      </c>
      <c r="L20" s="130">
        <f t="shared" si="0"/>
        <v>12</v>
      </c>
      <c r="M20" s="130">
        <f t="shared" si="0"/>
        <v>13</v>
      </c>
      <c r="N20" s="130">
        <f t="shared" si="0"/>
        <v>14</v>
      </c>
      <c r="O20" s="130">
        <f t="shared" si="0"/>
        <v>15</v>
      </c>
      <c r="P20" s="130">
        <f t="shared" si="0"/>
        <v>16</v>
      </c>
      <c r="Q20" s="130">
        <f t="shared" si="0"/>
        <v>17</v>
      </c>
      <c r="R20" s="130">
        <f t="shared" si="0"/>
        <v>18</v>
      </c>
      <c r="S20" s="385">
        <v>19</v>
      </c>
      <c r="T20" s="385"/>
      <c r="U20" s="385"/>
      <c r="V20" s="385"/>
      <c r="W20" s="16"/>
      <c r="X20" s="16"/>
    </row>
    <row r="21" spans="1:28" s="1" customFormat="1" x14ac:dyDescent="0.25">
      <c r="A21" s="72"/>
      <c r="B21" s="72" t="s">
        <v>0</v>
      </c>
      <c r="C21" s="72"/>
      <c r="D21" s="138"/>
      <c r="E21" s="72"/>
      <c r="F21" s="72"/>
      <c r="G21" s="72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386"/>
      <c r="T21" s="386"/>
      <c r="U21" s="386"/>
      <c r="V21" s="386"/>
      <c r="W21" s="35"/>
      <c r="X21" s="35"/>
      <c r="Y21" s="35"/>
      <c r="Z21" s="35"/>
      <c r="AA21" s="35"/>
      <c r="AB21" s="35"/>
    </row>
    <row r="22" spans="1:28" ht="37.5" customHeight="1" x14ac:dyDescent="0.25">
      <c r="A22" s="384" t="s">
        <v>215</v>
      </c>
      <c r="B22" s="384"/>
      <c r="C22" s="384"/>
      <c r="D22" s="384"/>
      <c r="E22" s="384"/>
      <c r="F22" s="384"/>
      <c r="G22" s="384"/>
      <c r="H22" s="384"/>
      <c r="I22" s="384"/>
      <c r="J22" s="384"/>
      <c r="K22" s="384"/>
      <c r="L22" s="384"/>
      <c r="M22" s="384"/>
      <c r="N22" s="384"/>
      <c r="O22" s="384"/>
      <c r="P22" s="384"/>
      <c r="Q22" s="384"/>
      <c r="R22" s="384"/>
      <c r="S22" s="384"/>
      <c r="T22" s="384"/>
      <c r="U22" s="384"/>
      <c r="V22" s="384"/>
      <c r="W22" s="16"/>
      <c r="X22" s="16"/>
    </row>
    <row r="23" spans="1:28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spans="1:28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spans="1:28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spans="1:28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</row>
  </sheetData>
  <customSheetViews>
    <customSheetView guid="{4C45463A-C21A-4E38-9E5F-EFF5BA12C056}" scale="60" showPageBreaks="1" fitToPage="1" printArea="1" state="hidden" view="pageBreakPreview">
      <selection activeCell="V3" sqref="V3"/>
      <pageMargins left="0.78740157480314965" right="0.39370078740157483" top="0.78740157480314965" bottom="0.78740157480314965" header="0.51181102362204722" footer="0.51181102362204722"/>
      <printOptions horizontalCentered="1"/>
      <pageSetup paperSize="9" scale="60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>
      <selection activeCell="V3" sqref="V3"/>
      <pageMargins left="0.78740157480314965" right="0.39370078740157483" top="0.78740157480314965" bottom="0.78740157480314965" header="0.51181102362204722" footer="0.51181102362204722"/>
      <printOptions horizontalCentered="1"/>
      <pageSetup paperSize="9" scale="60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>
      <selection activeCell="V3" sqref="V3"/>
      <pageMargins left="0.78740157480314965" right="0.39370078740157483" top="0.78740157480314965" bottom="0.78740157480314965" header="0.51181102362204722" footer="0.51181102362204722"/>
      <printOptions horizontalCentered="1"/>
      <pageSetup paperSize="9" scale="60" fitToHeight="0" orientation="landscape" r:id="rId3"/>
      <headerFooter differentFirst="1" alignWithMargins="0">
        <oddHeader>&amp;C&amp;P</oddHeader>
      </headerFooter>
    </customSheetView>
  </customSheetViews>
  <mergeCells count="19">
    <mergeCell ref="A12:V12"/>
    <mergeCell ref="S20:V20"/>
    <mergeCell ref="S21:V21"/>
    <mergeCell ref="A15:V15"/>
    <mergeCell ref="A16:A19"/>
    <mergeCell ref="B16:B19"/>
    <mergeCell ref="C16:C19"/>
    <mergeCell ref="E16:R17"/>
    <mergeCell ref="S16:V19"/>
    <mergeCell ref="A4:V4"/>
    <mergeCell ref="A6:V6"/>
    <mergeCell ref="A7:V7"/>
    <mergeCell ref="A9:V9"/>
    <mergeCell ref="A10:V10"/>
    <mergeCell ref="E18:K18"/>
    <mergeCell ref="L18:R18"/>
    <mergeCell ref="D16:D19"/>
    <mergeCell ref="A22:V22"/>
    <mergeCell ref="A13:V13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60" fitToHeight="0" orientation="landscape" r:id="rId4"/>
  <headerFooter differentFirst="1" alignWithMargins="0">
    <oddHeader>&amp;C&amp;P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  <pageSetUpPr fitToPage="1"/>
  </sheetPr>
  <dimension ref="A1:AY27"/>
  <sheetViews>
    <sheetView view="pageBreakPreview" zoomScale="60" zoomScaleNormal="100" workbookViewId="0">
      <selection activeCell="R3" sqref="R3"/>
    </sheetView>
  </sheetViews>
  <sheetFormatPr defaultRowHeight="15.75" x14ac:dyDescent="0.25"/>
  <cols>
    <col min="1" max="1" width="7.25" style="11" customWidth="1"/>
    <col min="2" max="2" width="34" style="11" customWidth="1"/>
    <col min="3" max="3" width="14.625" style="11" customWidth="1"/>
    <col min="4" max="4" width="15.625" style="11" customWidth="1"/>
    <col min="5" max="5" width="6.125" style="11" customWidth="1"/>
    <col min="6" max="6" width="5.375" style="11" customWidth="1"/>
    <col min="7" max="7" width="5.25" style="11" customWidth="1"/>
    <col min="8" max="8" width="6.625" style="11" customWidth="1"/>
    <col min="9" max="9" width="6.875" style="11" customWidth="1"/>
    <col min="10" max="10" width="5.5" style="11" customWidth="1"/>
    <col min="11" max="11" width="6.5" style="11" customWidth="1"/>
    <col min="12" max="13" width="6.125" style="11" customWidth="1"/>
    <col min="14" max="14" width="5.125" style="11" customWidth="1"/>
    <col min="15" max="15" width="7.125" style="11" customWidth="1"/>
    <col min="16" max="16" width="6.375" style="11" customWidth="1"/>
    <col min="17" max="17" width="5.75" style="11" customWidth="1"/>
    <col min="18" max="18" width="5.125" style="11" customWidth="1"/>
    <col min="19" max="19" width="7.5" style="11" customWidth="1"/>
    <col min="20" max="20" width="6.875" style="11" customWidth="1"/>
    <col min="21" max="21" width="9" style="11"/>
    <col min="22" max="22" width="8.875" style="11" customWidth="1"/>
    <col min="23" max="16384" width="9" style="11"/>
  </cols>
  <sheetData>
    <row r="1" spans="1:51" ht="18.75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48" t="s">
        <v>268</v>
      </c>
      <c r="S1" s="16"/>
      <c r="T1" s="16"/>
      <c r="U1" s="22"/>
      <c r="W1" s="16"/>
      <c r="Z1" s="2"/>
    </row>
    <row r="2" spans="1:51" ht="18.7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26" t="s">
        <v>2</v>
      </c>
      <c r="S2" s="16"/>
      <c r="T2" s="16"/>
      <c r="U2" s="22"/>
      <c r="W2" s="16"/>
      <c r="Z2" s="2"/>
    </row>
    <row r="3" spans="1:51" ht="18.75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26" t="s">
        <v>169</v>
      </c>
      <c r="S3" s="16"/>
      <c r="T3" s="16"/>
      <c r="U3" s="22"/>
      <c r="W3" s="16"/>
      <c r="Z3" s="2"/>
    </row>
    <row r="4" spans="1:51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58"/>
      <c r="T4" s="58"/>
      <c r="U4" s="58"/>
      <c r="V4" s="58"/>
      <c r="W4" s="58"/>
      <c r="X4" s="58"/>
      <c r="Z4" s="2"/>
    </row>
    <row r="5" spans="1:51" ht="18.75" x14ac:dyDescent="0.3">
      <c r="Q5" s="16"/>
      <c r="R5" s="16"/>
      <c r="S5" s="16"/>
      <c r="T5" s="16"/>
      <c r="U5" s="22"/>
      <c r="V5" s="26"/>
      <c r="W5" s="16"/>
      <c r="X5" s="22"/>
      <c r="Z5" s="2"/>
    </row>
    <row r="6" spans="1:51" ht="18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86"/>
      <c r="T6" s="86"/>
      <c r="U6" s="86"/>
      <c r="V6" s="86"/>
      <c r="W6" s="86"/>
      <c r="X6" s="86"/>
      <c r="Z6" s="2"/>
    </row>
    <row r="7" spans="1:51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86"/>
      <c r="T7" s="86"/>
      <c r="U7" s="86"/>
      <c r="V7" s="86"/>
      <c r="W7" s="86"/>
      <c r="X7" s="86"/>
      <c r="Z7" s="2"/>
    </row>
    <row r="8" spans="1:51" ht="18.75" x14ac:dyDescent="0.3">
      <c r="Q8" s="16"/>
      <c r="R8" s="16"/>
      <c r="S8" s="16"/>
      <c r="T8" s="16"/>
      <c r="U8" s="22"/>
      <c r="V8" s="26"/>
      <c r="W8" s="16"/>
      <c r="X8" s="22"/>
      <c r="Z8" s="2"/>
    </row>
    <row r="9" spans="1:51" ht="18.75" customHeight="1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66"/>
      <c r="T9" s="66"/>
      <c r="U9" s="66"/>
      <c r="V9" s="66"/>
      <c r="W9" s="66"/>
      <c r="X9" s="66"/>
      <c r="Z9" s="2"/>
    </row>
    <row r="10" spans="1:51" ht="18.75" customHeight="1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65"/>
      <c r="T10" s="65"/>
      <c r="U10" s="65"/>
      <c r="V10" s="65"/>
      <c r="W10" s="65"/>
      <c r="X10" s="65"/>
      <c r="Z10" s="2"/>
    </row>
    <row r="11" spans="1:51" ht="18.75" x14ac:dyDescent="0.3">
      <c r="Q11" s="16"/>
      <c r="R11" s="16"/>
      <c r="S11" s="16"/>
      <c r="T11" s="16"/>
      <c r="U11" s="22"/>
      <c r="V11" s="26"/>
      <c r="W11" s="16"/>
      <c r="X11" s="22"/>
      <c r="Z11" s="2"/>
    </row>
    <row r="12" spans="1:51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56"/>
      <c r="T12" s="56"/>
      <c r="U12" s="56"/>
      <c r="V12" s="56"/>
      <c r="W12" s="56"/>
      <c r="X12" s="56"/>
      <c r="Z12" s="2"/>
    </row>
    <row r="13" spans="1:51" ht="18.75" customHeight="1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65"/>
      <c r="T13" s="65"/>
      <c r="U13" s="65"/>
      <c r="V13" s="65"/>
      <c r="W13" s="65"/>
      <c r="X13" s="65"/>
      <c r="Z13" s="2"/>
    </row>
    <row r="14" spans="1:51" ht="10.5" customHeight="1" x14ac:dyDescent="0.25">
      <c r="A14" s="16"/>
      <c r="B14" s="14"/>
      <c r="C14" s="15"/>
      <c r="D14" s="15"/>
      <c r="E14" s="75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16"/>
      <c r="AE14" s="4"/>
    </row>
    <row r="15" spans="1:51" x14ac:dyDescent="0.25">
      <c r="A15" s="382" t="s">
        <v>254</v>
      </c>
      <c r="B15" s="382"/>
      <c r="C15" s="382"/>
      <c r="D15" s="382"/>
      <c r="E15" s="382"/>
      <c r="F15" s="382"/>
      <c r="G15" s="382"/>
      <c r="H15" s="382"/>
      <c r="I15" s="382"/>
      <c r="J15" s="382"/>
      <c r="K15" s="382"/>
      <c r="L15" s="382"/>
      <c r="M15" s="382"/>
      <c r="N15" s="382"/>
      <c r="O15" s="382"/>
      <c r="P15" s="382"/>
      <c r="Q15" s="382"/>
      <c r="R15" s="382"/>
      <c r="S15" s="23"/>
      <c r="T15" s="23"/>
      <c r="U15" s="23"/>
      <c r="V15" s="23"/>
      <c r="W15" s="23"/>
      <c r="X15" s="23"/>
      <c r="Y15" s="9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</row>
    <row r="16" spans="1:51" ht="15.75" customHeight="1" x14ac:dyDescent="0.25">
      <c r="A16" s="374" t="s">
        <v>63</v>
      </c>
      <c r="B16" s="381" t="s">
        <v>59</v>
      </c>
      <c r="C16" s="381" t="s">
        <v>5</v>
      </c>
      <c r="D16" s="397" t="s">
        <v>255</v>
      </c>
      <c r="E16" s="374" t="s">
        <v>256</v>
      </c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4"/>
      <c r="S16" s="25"/>
      <c r="T16" s="20"/>
      <c r="U16" s="16"/>
      <c r="V16" s="16"/>
      <c r="W16" s="16"/>
      <c r="X16" s="16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</row>
    <row r="17" spans="1:51" ht="8.25" customHeight="1" x14ac:dyDescent="0.25">
      <c r="A17" s="374"/>
      <c r="B17" s="381"/>
      <c r="C17" s="381"/>
      <c r="D17" s="398"/>
      <c r="E17" s="374"/>
      <c r="F17" s="374"/>
      <c r="G17" s="374"/>
      <c r="H17" s="374"/>
      <c r="I17" s="374"/>
      <c r="J17" s="374"/>
      <c r="K17" s="374"/>
      <c r="L17" s="374"/>
      <c r="M17" s="374"/>
      <c r="N17" s="374"/>
      <c r="O17" s="374"/>
      <c r="P17" s="374"/>
      <c r="Q17" s="374"/>
      <c r="R17" s="374"/>
      <c r="S17" s="25"/>
      <c r="T17" s="20"/>
      <c r="U17" s="16"/>
      <c r="V17" s="16"/>
      <c r="W17" s="16"/>
      <c r="X17" s="16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</row>
    <row r="18" spans="1:51" ht="27.75" customHeight="1" x14ac:dyDescent="0.25">
      <c r="A18" s="374"/>
      <c r="B18" s="381"/>
      <c r="C18" s="381"/>
      <c r="D18" s="398"/>
      <c r="E18" s="400" t="s">
        <v>23</v>
      </c>
      <c r="F18" s="401"/>
      <c r="G18" s="401"/>
      <c r="H18" s="401"/>
      <c r="I18" s="402"/>
      <c r="J18" s="400" t="s">
        <v>24</v>
      </c>
      <c r="K18" s="401"/>
      <c r="L18" s="401"/>
      <c r="M18" s="401"/>
      <c r="N18" s="402"/>
      <c r="O18" s="381" t="s">
        <v>22</v>
      </c>
      <c r="P18" s="381"/>
      <c r="Q18" s="381"/>
      <c r="R18" s="381"/>
      <c r="S18" s="20"/>
      <c r="T18" s="20"/>
      <c r="U18" s="16"/>
      <c r="V18" s="16"/>
      <c r="W18" s="16"/>
      <c r="X18" s="16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</row>
    <row r="19" spans="1:51" ht="65.25" customHeight="1" x14ac:dyDescent="0.25">
      <c r="A19" s="374"/>
      <c r="B19" s="381"/>
      <c r="C19" s="381"/>
      <c r="D19" s="399"/>
      <c r="E19" s="148" t="s">
        <v>6</v>
      </c>
      <c r="F19" s="148" t="s">
        <v>7</v>
      </c>
      <c r="G19" s="148" t="s">
        <v>207</v>
      </c>
      <c r="H19" s="148" t="s">
        <v>3</v>
      </c>
      <c r="I19" s="148" t="s">
        <v>27</v>
      </c>
      <c r="J19" s="148" t="s">
        <v>6</v>
      </c>
      <c r="K19" s="148" t="s">
        <v>7</v>
      </c>
      <c r="L19" s="148" t="s">
        <v>207</v>
      </c>
      <c r="M19" s="148" t="s">
        <v>3</v>
      </c>
      <c r="N19" s="148" t="s">
        <v>27</v>
      </c>
      <c r="O19" s="381"/>
      <c r="P19" s="381"/>
      <c r="Q19" s="381"/>
      <c r="R19" s="381"/>
      <c r="S19" s="20"/>
      <c r="T19" s="20"/>
      <c r="U19" s="16"/>
      <c r="V19" s="16"/>
      <c r="W19" s="16"/>
      <c r="X19" s="16"/>
    </row>
    <row r="20" spans="1:51" x14ac:dyDescent="0.25">
      <c r="A20" s="81">
        <v>1</v>
      </c>
      <c r="B20" s="81">
        <v>2</v>
      </c>
      <c r="C20" s="81">
        <v>3</v>
      </c>
      <c r="D20" s="159">
        <v>4</v>
      </c>
      <c r="E20" s="81">
        <f>D20+1</f>
        <v>5</v>
      </c>
      <c r="F20" s="159">
        <f t="shared" ref="F20:N20" si="0">E20+1</f>
        <v>6</v>
      </c>
      <c r="G20" s="159">
        <f t="shared" si="0"/>
        <v>7</v>
      </c>
      <c r="H20" s="159">
        <f t="shared" si="0"/>
        <v>8</v>
      </c>
      <c r="I20" s="159">
        <f t="shared" si="0"/>
        <v>9</v>
      </c>
      <c r="J20" s="159">
        <f t="shared" si="0"/>
        <v>10</v>
      </c>
      <c r="K20" s="159">
        <f t="shared" si="0"/>
        <v>11</v>
      </c>
      <c r="L20" s="159">
        <f t="shared" si="0"/>
        <v>12</v>
      </c>
      <c r="M20" s="159">
        <f t="shared" si="0"/>
        <v>13</v>
      </c>
      <c r="N20" s="159">
        <f t="shared" si="0"/>
        <v>14</v>
      </c>
      <c r="O20" s="385">
        <v>15</v>
      </c>
      <c r="P20" s="385"/>
      <c r="Q20" s="385"/>
      <c r="R20" s="385"/>
      <c r="S20" s="16"/>
      <c r="T20" s="16"/>
      <c r="U20" s="16"/>
      <c r="V20" s="16"/>
      <c r="W20" s="16"/>
      <c r="X20" s="16"/>
    </row>
    <row r="21" spans="1:51" s="1" customFormat="1" x14ac:dyDescent="0.25">
      <c r="A21" s="72"/>
      <c r="B21" s="72"/>
      <c r="C21" s="72"/>
      <c r="D21" s="72"/>
      <c r="E21" s="72"/>
      <c r="F21" s="72"/>
      <c r="G21" s="72"/>
      <c r="H21" s="10"/>
      <c r="I21" s="10"/>
      <c r="J21" s="10"/>
      <c r="K21" s="10"/>
      <c r="L21" s="10"/>
      <c r="M21" s="10"/>
      <c r="N21" s="10"/>
      <c r="O21" s="417"/>
      <c r="P21" s="418"/>
      <c r="Q21" s="418"/>
      <c r="R21" s="419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spans="1:5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</row>
    <row r="23" spans="1:5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spans="1:5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spans="1:5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spans="1:5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</row>
    <row r="27" spans="1:5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</row>
  </sheetData>
  <customSheetViews>
    <customSheetView guid="{4C45463A-C21A-4E38-9E5F-EFF5BA12C056}" scale="60" showPageBreaks="1" fitToPage="1" printArea="1" state="hidden" view="pageBreakPreview">
      <selection activeCell="R3" sqref="R3"/>
      <pageMargins left="0.78740157480314965" right="0.39370078740157483" top="0.78740157480314965" bottom="0.78740157480314965" header="0.51181102362204722" footer="0.51181102362204722"/>
      <printOptions horizontalCentered="1"/>
      <pageSetup paperSize="9" scale="81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>
      <selection activeCell="R3" sqref="R3"/>
      <pageMargins left="0.78740157480314965" right="0.39370078740157483" top="0.78740157480314965" bottom="0.78740157480314965" header="0.51181102362204722" footer="0.51181102362204722"/>
      <printOptions horizontalCentered="1"/>
      <pageSetup paperSize="9" scale="80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>
      <selection activeCell="R3" sqref="R3"/>
      <pageMargins left="0.78740157480314965" right="0.39370078740157483" top="0.78740157480314965" bottom="0.78740157480314965" header="0.51181102362204722" footer="0.51181102362204722"/>
      <printOptions horizontalCentered="1"/>
      <pageSetup paperSize="9" scale="81" fitToHeight="0" orientation="landscape" r:id="rId3"/>
      <headerFooter differentFirst="1" alignWithMargins="0">
        <oddHeader>&amp;C&amp;P</oddHeader>
      </headerFooter>
    </customSheetView>
  </customSheetViews>
  <mergeCells count="18">
    <mergeCell ref="A4:R4"/>
    <mergeCell ref="A6:R6"/>
    <mergeCell ref="A7:R7"/>
    <mergeCell ref="A9:R9"/>
    <mergeCell ref="A10:R10"/>
    <mergeCell ref="A12:R12"/>
    <mergeCell ref="A13:R13"/>
    <mergeCell ref="J18:N18"/>
    <mergeCell ref="O18:R19"/>
    <mergeCell ref="O20:R20"/>
    <mergeCell ref="D16:D19"/>
    <mergeCell ref="O21:R21"/>
    <mergeCell ref="A15:R15"/>
    <mergeCell ref="A16:A19"/>
    <mergeCell ref="B16:B19"/>
    <mergeCell ref="C16:C19"/>
    <mergeCell ref="E16:R17"/>
    <mergeCell ref="E18:I18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80" fitToHeight="0" orientation="landscape" r:id="rId4"/>
  <headerFooter differentFirst="1" alignWithMargins="0">
    <oddHeader>&amp;C&amp;P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  <pageSetUpPr fitToPage="1"/>
  </sheetPr>
  <dimension ref="A1:BF27"/>
  <sheetViews>
    <sheetView view="pageBreakPreview" zoomScale="55" zoomScaleNormal="100" zoomScaleSheetLayoutView="55" workbookViewId="0">
      <selection activeCell="AS3" sqref="AS3"/>
    </sheetView>
  </sheetViews>
  <sheetFormatPr defaultRowHeight="12" x14ac:dyDescent="0.2"/>
  <cols>
    <col min="1" max="1" width="7.125" style="47" customWidth="1"/>
    <col min="2" max="2" width="33.875" style="47" customWidth="1"/>
    <col min="3" max="3" width="12.75" style="47" customWidth="1"/>
    <col min="4" max="44" width="5.125" style="47" customWidth="1"/>
    <col min="45" max="45" width="6" style="47" customWidth="1"/>
    <col min="46" max="16384" width="9" style="47"/>
  </cols>
  <sheetData>
    <row r="1" spans="1:58" ht="18.75" x14ac:dyDescent="0.2">
      <c r="AS1" s="48" t="s">
        <v>269</v>
      </c>
    </row>
    <row r="2" spans="1:58" ht="18.75" x14ac:dyDescent="0.3">
      <c r="J2" s="69"/>
      <c r="K2" s="421"/>
      <c r="L2" s="421"/>
      <c r="M2" s="421"/>
      <c r="N2" s="421"/>
      <c r="O2" s="69"/>
      <c r="AS2" s="26" t="s">
        <v>2</v>
      </c>
    </row>
    <row r="3" spans="1:58" ht="18.75" x14ac:dyDescent="0.3">
      <c r="J3" s="57"/>
      <c r="K3" s="57"/>
      <c r="L3" s="57"/>
      <c r="M3" s="57"/>
      <c r="N3" s="57"/>
      <c r="O3" s="57"/>
      <c r="AS3" s="26" t="s">
        <v>169</v>
      </c>
    </row>
    <row r="4" spans="1:58" ht="15.75" customHeight="1" x14ac:dyDescent="0.2">
      <c r="A4" s="371" t="s">
        <v>72</v>
      </c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71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71"/>
      <c r="AL4" s="371"/>
      <c r="AM4" s="371"/>
      <c r="AN4" s="371"/>
      <c r="AO4" s="371"/>
      <c r="AP4" s="371"/>
      <c r="AQ4" s="371"/>
      <c r="AR4" s="371"/>
      <c r="AS4" s="371"/>
    </row>
    <row r="5" spans="1:58" x14ac:dyDescent="0.2">
      <c r="A5" s="49"/>
    </row>
    <row r="6" spans="1:58" ht="18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352"/>
      <c r="AE6" s="352"/>
      <c r="AF6" s="352"/>
      <c r="AG6" s="352"/>
      <c r="AH6" s="352"/>
      <c r="AI6" s="352"/>
      <c r="AJ6" s="352"/>
      <c r="AK6" s="352"/>
      <c r="AL6" s="352"/>
      <c r="AM6" s="352"/>
      <c r="AN6" s="352"/>
      <c r="AO6" s="352"/>
      <c r="AP6" s="352"/>
      <c r="AQ6" s="352"/>
      <c r="AR6" s="352"/>
      <c r="AS6" s="352"/>
    </row>
    <row r="7" spans="1:58" ht="18.75" x14ac:dyDescent="0.2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</row>
    <row r="8" spans="1:58" x14ac:dyDescent="0.2">
      <c r="A8" s="365" t="s">
        <v>37</v>
      </c>
      <c r="B8" s="422"/>
      <c r="C8" s="422"/>
      <c r="D8" s="422"/>
      <c r="E8" s="422"/>
      <c r="F8" s="422"/>
      <c r="G8" s="422"/>
      <c r="H8" s="422"/>
      <c r="I8" s="422"/>
      <c r="J8" s="422"/>
      <c r="K8" s="422"/>
      <c r="L8" s="422"/>
      <c r="M8" s="422"/>
      <c r="N8" s="422"/>
      <c r="O8" s="422"/>
      <c r="P8" s="422"/>
      <c r="Q8" s="422"/>
      <c r="R8" s="422"/>
      <c r="S8" s="422"/>
      <c r="T8" s="422"/>
      <c r="U8" s="422"/>
      <c r="V8" s="422"/>
      <c r="W8" s="422"/>
      <c r="X8" s="422"/>
      <c r="Y8" s="422"/>
      <c r="Z8" s="422"/>
      <c r="AA8" s="422"/>
      <c r="AB8" s="422"/>
      <c r="AC8" s="422"/>
      <c r="AD8" s="422"/>
      <c r="AE8" s="422"/>
      <c r="AF8" s="422"/>
      <c r="AG8" s="422"/>
      <c r="AH8" s="422"/>
      <c r="AI8" s="422"/>
      <c r="AJ8" s="422"/>
      <c r="AK8" s="422"/>
      <c r="AL8" s="422"/>
      <c r="AM8" s="422"/>
      <c r="AN8" s="422"/>
      <c r="AO8" s="422"/>
      <c r="AP8" s="422"/>
      <c r="AQ8" s="422"/>
      <c r="AR8" s="422"/>
      <c r="AS8" s="422"/>
    </row>
    <row r="9" spans="1:58" ht="15" customHeight="1" x14ac:dyDescent="0.2">
      <c r="A9" s="366" t="s">
        <v>38</v>
      </c>
      <c r="B9" s="366"/>
      <c r="C9" s="366"/>
      <c r="D9" s="366"/>
      <c r="E9" s="366"/>
      <c r="F9" s="366"/>
      <c r="G9" s="366"/>
      <c r="H9" s="366"/>
      <c r="I9" s="366"/>
      <c r="J9" s="366"/>
      <c r="K9" s="366"/>
      <c r="L9" s="366"/>
      <c r="M9" s="366"/>
      <c r="N9" s="366"/>
      <c r="O9" s="366"/>
      <c r="P9" s="366"/>
      <c r="Q9" s="366"/>
      <c r="R9" s="366"/>
      <c r="S9" s="366"/>
      <c r="T9" s="366"/>
      <c r="U9" s="366"/>
      <c r="V9" s="366"/>
      <c r="W9" s="366"/>
      <c r="X9" s="366"/>
      <c r="Y9" s="366"/>
      <c r="Z9" s="366"/>
      <c r="AA9" s="366"/>
      <c r="AB9" s="366"/>
      <c r="AC9" s="366"/>
      <c r="AD9" s="366"/>
      <c r="AE9" s="366"/>
      <c r="AF9" s="366"/>
      <c r="AG9" s="366"/>
      <c r="AH9" s="366"/>
      <c r="AI9" s="366"/>
      <c r="AJ9" s="366"/>
      <c r="AK9" s="366"/>
      <c r="AL9" s="366"/>
      <c r="AM9" s="366"/>
      <c r="AN9" s="366"/>
      <c r="AO9" s="366"/>
      <c r="AP9" s="366"/>
      <c r="AQ9" s="366"/>
      <c r="AR9" s="366"/>
      <c r="AS9" s="366"/>
    </row>
    <row r="10" spans="1:58" ht="15" customHeight="1" x14ac:dyDescent="0.2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</row>
    <row r="11" spans="1:58" ht="24.75" customHeight="1" x14ac:dyDescent="0.2">
      <c r="A11" s="372" t="s">
        <v>55</v>
      </c>
      <c r="B11" s="372"/>
      <c r="C11" s="372"/>
      <c r="D11" s="372"/>
      <c r="E11" s="372"/>
      <c r="F11" s="372"/>
      <c r="G11" s="372"/>
      <c r="H11" s="372"/>
      <c r="I11" s="372"/>
      <c r="J11" s="372"/>
      <c r="K11" s="372"/>
      <c r="L11" s="372"/>
      <c r="M11" s="372"/>
      <c r="N11" s="372"/>
      <c r="O11" s="372"/>
      <c r="P11" s="372"/>
      <c r="Q11" s="372"/>
      <c r="R11" s="372"/>
      <c r="S11" s="372"/>
      <c r="T11" s="372"/>
      <c r="U11" s="372"/>
      <c r="V11" s="372"/>
      <c r="W11" s="372"/>
      <c r="X11" s="372"/>
      <c r="Y11" s="372"/>
      <c r="Z11" s="372"/>
      <c r="AA11" s="372"/>
      <c r="AB11" s="372"/>
      <c r="AC11" s="372"/>
      <c r="AD11" s="372"/>
      <c r="AE11" s="372"/>
      <c r="AF11" s="372"/>
      <c r="AG11" s="372"/>
      <c r="AH11" s="372"/>
      <c r="AI11" s="372"/>
      <c r="AJ11" s="372"/>
      <c r="AK11" s="372"/>
      <c r="AL11" s="372"/>
      <c r="AM11" s="372"/>
      <c r="AN11" s="372"/>
      <c r="AO11" s="372"/>
      <c r="AP11" s="372"/>
      <c r="AQ11" s="372"/>
      <c r="AR11" s="372"/>
      <c r="AS11" s="372"/>
    </row>
    <row r="12" spans="1:58" ht="21.75" customHeight="1" x14ac:dyDescent="0.2">
      <c r="A12" s="366" t="s">
        <v>39</v>
      </c>
      <c r="B12" s="366"/>
      <c r="C12" s="366"/>
      <c r="D12" s="366"/>
      <c r="E12" s="366"/>
      <c r="F12" s="366"/>
      <c r="G12" s="366"/>
      <c r="H12" s="366"/>
      <c r="I12" s="366"/>
      <c r="J12" s="366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  <c r="AA12" s="366"/>
      <c r="AB12" s="366"/>
      <c r="AC12" s="366"/>
      <c r="AD12" s="366"/>
      <c r="AE12" s="366"/>
      <c r="AF12" s="366"/>
      <c r="AG12" s="366"/>
      <c r="AH12" s="366"/>
      <c r="AI12" s="366"/>
      <c r="AJ12" s="366"/>
      <c r="AK12" s="366"/>
      <c r="AL12" s="366"/>
      <c r="AM12" s="366"/>
      <c r="AN12" s="366"/>
      <c r="AO12" s="366"/>
      <c r="AP12" s="366"/>
      <c r="AQ12" s="366"/>
      <c r="AR12" s="366"/>
      <c r="AS12" s="366"/>
    </row>
    <row r="13" spans="1:58" ht="15" customHeight="1" x14ac:dyDescent="0.2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</row>
    <row r="14" spans="1:58" ht="15.75" customHeight="1" x14ac:dyDescent="0.2">
      <c r="A14" s="425"/>
      <c r="B14" s="425"/>
      <c r="C14" s="425"/>
      <c r="D14" s="425"/>
      <c r="E14" s="425"/>
      <c r="F14" s="425"/>
      <c r="G14" s="425"/>
      <c r="H14" s="425"/>
      <c r="I14" s="425"/>
      <c r="J14" s="425"/>
      <c r="K14" s="425"/>
      <c r="L14" s="425"/>
      <c r="M14" s="425"/>
      <c r="N14" s="425"/>
      <c r="O14" s="425"/>
      <c r="P14" s="425"/>
      <c r="Q14" s="425"/>
      <c r="R14" s="425"/>
      <c r="S14" s="425"/>
      <c r="T14" s="425"/>
      <c r="U14" s="425"/>
      <c r="V14" s="425"/>
      <c r="W14" s="425"/>
      <c r="X14" s="425"/>
      <c r="Y14" s="425"/>
      <c r="Z14" s="425"/>
      <c r="AA14" s="425"/>
      <c r="AB14" s="425"/>
      <c r="AC14" s="425"/>
      <c r="AD14" s="425"/>
      <c r="AE14" s="425"/>
      <c r="AF14" s="425"/>
      <c r="AG14" s="425"/>
      <c r="AH14" s="425"/>
      <c r="AI14" s="425"/>
      <c r="AJ14" s="425"/>
      <c r="AK14" s="425"/>
      <c r="AL14" s="425"/>
      <c r="AM14" s="425"/>
      <c r="AN14" s="425"/>
      <c r="AO14" s="425"/>
      <c r="AP14" s="425"/>
      <c r="AQ14" s="425"/>
      <c r="AR14" s="425"/>
      <c r="AS14" s="425"/>
    </row>
    <row r="15" spans="1:58" s="57" customFormat="1" ht="15.75" customHeight="1" x14ac:dyDescent="0.2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</row>
    <row r="16" spans="1:58" s="57" customFormat="1" ht="15.75" customHeight="1" x14ac:dyDescent="0.3">
      <c r="A16" s="427" t="s">
        <v>64</v>
      </c>
      <c r="B16" s="427"/>
      <c r="C16" s="427"/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  <c r="O16" s="427"/>
      <c r="P16" s="427"/>
      <c r="Q16" s="427"/>
      <c r="R16" s="427"/>
      <c r="S16" s="427"/>
      <c r="T16" s="427"/>
      <c r="U16" s="427"/>
      <c r="V16" s="427"/>
      <c r="W16" s="427"/>
      <c r="X16" s="427"/>
      <c r="Y16" s="427"/>
      <c r="Z16" s="427"/>
      <c r="AA16" s="427"/>
      <c r="AB16" s="427"/>
      <c r="AC16" s="427"/>
      <c r="AD16" s="427"/>
      <c r="AE16" s="427"/>
      <c r="AF16" s="427"/>
      <c r="AG16" s="427"/>
      <c r="AH16" s="427"/>
      <c r="AI16" s="427"/>
      <c r="AJ16" s="427"/>
      <c r="AK16" s="427"/>
      <c r="AL16" s="427"/>
      <c r="AM16" s="427"/>
      <c r="AN16" s="427"/>
      <c r="AO16" s="427"/>
      <c r="AP16" s="427"/>
      <c r="AQ16" s="427"/>
      <c r="AR16" s="427"/>
      <c r="AS16" s="427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</row>
    <row r="17" spans="1:58" s="57" customFormat="1" ht="15.75" customHeight="1" x14ac:dyDescent="0.25">
      <c r="A17" s="30" t="s">
        <v>67</v>
      </c>
      <c r="B17" s="428"/>
      <c r="C17" s="428"/>
      <c r="D17" s="428"/>
      <c r="E17" s="428"/>
      <c r="F17" s="428"/>
      <c r="G17" s="428"/>
      <c r="H17" s="428"/>
      <c r="I17" s="428"/>
      <c r="J17" s="428"/>
      <c r="K17" s="428"/>
      <c r="L17" s="428"/>
      <c r="M17" s="428"/>
      <c r="N17" s="428"/>
      <c r="O17" s="428"/>
      <c r="P17" s="428"/>
      <c r="Q17" s="428"/>
      <c r="R17" s="428"/>
      <c r="S17" s="428"/>
      <c r="T17" s="428"/>
      <c r="U17" s="428"/>
      <c r="V17" s="428"/>
      <c r="W17" s="428"/>
      <c r="X17" s="428"/>
      <c r="Y17" s="428"/>
      <c r="Z17" s="428"/>
      <c r="AA17" s="428"/>
      <c r="AB17" s="428"/>
      <c r="AC17" s="428"/>
      <c r="AD17" s="428"/>
      <c r="AE17" s="428"/>
      <c r="AF17" s="428"/>
      <c r="AG17" s="428"/>
      <c r="AH17" s="428"/>
      <c r="AI17" s="428"/>
      <c r="AJ17" s="428"/>
      <c r="AK17" s="428"/>
      <c r="AL17" s="428"/>
      <c r="AM17" s="428"/>
      <c r="AN17" s="428"/>
      <c r="AO17" s="428"/>
      <c r="AP17" s="428"/>
      <c r="AQ17" s="428"/>
      <c r="AR17" s="428"/>
      <c r="AS17" s="428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</row>
    <row r="18" spans="1:58" s="57" customFormat="1" ht="15.75" customHeight="1" x14ac:dyDescent="0.3">
      <c r="A18" s="427" t="s">
        <v>66</v>
      </c>
      <c r="B18" s="427"/>
      <c r="C18" s="427"/>
      <c r="D18" s="427"/>
      <c r="E18" s="427"/>
      <c r="F18" s="427"/>
      <c r="G18" s="427"/>
      <c r="H18" s="427"/>
      <c r="I18" s="427"/>
      <c r="J18" s="427"/>
      <c r="K18" s="427"/>
      <c r="L18" s="427"/>
      <c r="M18" s="427"/>
      <c r="N18" s="427"/>
      <c r="O18" s="427"/>
      <c r="P18" s="427"/>
      <c r="Q18" s="427"/>
      <c r="R18" s="427"/>
      <c r="S18" s="427"/>
      <c r="T18" s="427"/>
      <c r="U18" s="427"/>
      <c r="V18" s="427"/>
      <c r="W18" s="427"/>
      <c r="X18" s="427"/>
      <c r="Y18" s="427"/>
      <c r="Z18" s="427"/>
      <c r="AA18" s="427"/>
      <c r="AB18" s="427"/>
      <c r="AC18" s="427"/>
      <c r="AD18" s="427"/>
      <c r="AE18" s="427"/>
      <c r="AF18" s="427"/>
      <c r="AG18" s="427"/>
      <c r="AH18" s="427"/>
      <c r="AI18" s="427"/>
      <c r="AJ18" s="427"/>
      <c r="AK18" s="427"/>
      <c r="AL18" s="427"/>
      <c r="AM18" s="427"/>
      <c r="AN18" s="427"/>
      <c r="AO18" s="427"/>
      <c r="AP18" s="427"/>
      <c r="AQ18" s="427"/>
      <c r="AR18" s="427"/>
      <c r="AS18" s="427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</row>
    <row r="19" spans="1:58" s="57" customFormat="1" ht="15.75" customHeight="1" x14ac:dyDescent="0.25">
      <c r="A19" s="428" t="s">
        <v>65</v>
      </c>
      <c r="B19" s="428"/>
      <c r="C19" s="428"/>
      <c r="D19" s="428"/>
      <c r="E19" s="428"/>
      <c r="F19" s="428"/>
      <c r="G19" s="428"/>
      <c r="H19" s="428"/>
      <c r="I19" s="428"/>
      <c r="J19" s="428"/>
      <c r="K19" s="428"/>
      <c r="L19" s="428"/>
      <c r="M19" s="428"/>
      <c r="N19" s="428"/>
      <c r="O19" s="428"/>
      <c r="P19" s="428"/>
      <c r="Q19" s="428"/>
      <c r="R19" s="428"/>
      <c r="S19" s="428"/>
      <c r="T19" s="428"/>
      <c r="U19" s="428"/>
      <c r="V19" s="428"/>
      <c r="W19" s="428"/>
      <c r="X19" s="428"/>
      <c r="Y19" s="428"/>
      <c r="Z19" s="428"/>
      <c r="AA19" s="428"/>
      <c r="AB19" s="428"/>
      <c r="AC19" s="428"/>
      <c r="AD19" s="428"/>
      <c r="AE19" s="428"/>
      <c r="AF19" s="428"/>
      <c r="AG19" s="428"/>
      <c r="AH19" s="428"/>
      <c r="AI19" s="428"/>
      <c r="AJ19" s="428"/>
      <c r="AK19" s="428"/>
      <c r="AL19" s="428"/>
      <c r="AM19" s="428"/>
      <c r="AN19" s="428"/>
      <c r="AO19" s="428"/>
      <c r="AP19" s="428"/>
      <c r="AQ19" s="428"/>
      <c r="AR19" s="428"/>
      <c r="AS19" s="428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</row>
    <row r="20" spans="1:58" s="57" customFormat="1" ht="15.75" customHeight="1" x14ac:dyDescent="0.2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</row>
    <row r="21" spans="1:58" s="57" customFormat="1" ht="15.75" customHeight="1" x14ac:dyDescent="0.2">
      <c r="A21" s="420" t="s">
        <v>259</v>
      </c>
      <c r="B21" s="420"/>
      <c r="C21" s="420"/>
      <c r="D21" s="420"/>
      <c r="E21" s="420"/>
      <c r="F21" s="420"/>
      <c r="G21" s="420"/>
      <c r="H21" s="420"/>
      <c r="I21" s="420"/>
      <c r="J21" s="420"/>
      <c r="K21" s="420"/>
      <c r="L21" s="420"/>
      <c r="M21" s="420"/>
      <c r="N21" s="420"/>
      <c r="O21" s="420"/>
      <c r="P21" s="420"/>
      <c r="Q21" s="420"/>
      <c r="R21" s="420"/>
      <c r="S21" s="420"/>
      <c r="T21" s="420"/>
      <c r="U21" s="420"/>
      <c r="V21" s="420"/>
      <c r="W21" s="420"/>
      <c r="X21" s="420"/>
      <c r="Y21" s="420"/>
      <c r="Z21" s="420"/>
      <c r="AA21" s="420"/>
      <c r="AB21" s="420"/>
      <c r="AC21" s="420"/>
      <c r="AD21" s="420"/>
      <c r="AE21" s="420"/>
      <c r="AF21" s="420"/>
      <c r="AG21" s="420"/>
      <c r="AH21" s="420"/>
      <c r="AI21" s="420"/>
      <c r="AJ21" s="420"/>
      <c r="AK21" s="420"/>
      <c r="AL21" s="420"/>
      <c r="AM21" s="420"/>
      <c r="AN21" s="420"/>
      <c r="AO21" s="420"/>
      <c r="AP21" s="420"/>
      <c r="AQ21" s="420"/>
      <c r="AR21" s="420"/>
      <c r="AS21" s="420"/>
    </row>
    <row r="22" spans="1:58" s="51" customFormat="1" ht="63" customHeight="1" x14ac:dyDescent="0.25">
      <c r="A22" s="426" t="s">
        <v>56</v>
      </c>
      <c r="B22" s="426" t="s">
        <v>57</v>
      </c>
      <c r="C22" s="426" t="s">
        <v>5</v>
      </c>
      <c r="D22" s="426" t="s">
        <v>103</v>
      </c>
      <c r="E22" s="426"/>
      <c r="F22" s="426"/>
      <c r="G22" s="426"/>
      <c r="H22" s="426"/>
      <c r="I22" s="426"/>
      <c r="J22" s="426"/>
      <c r="K22" s="426"/>
      <c r="L22" s="426"/>
      <c r="M22" s="426"/>
      <c r="N22" s="426"/>
      <c r="O22" s="426"/>
      <c r="P22" s="426"/>
      <c r="Q22" s="426"/>
      <c r="R22" s="426"/>
      <c r="S22" s="426"/>
      <c r="T22" s="426"/>
      <c r="U22" s="426"/>
      <c r="V22" s="426"/>
      <c r="W22" s="426"/>
      <c r="X22" s="426"/>
      <c r="Y22" s="426"/>
      <c r="Z22" s="426"/>
      <c r="AA22" s="426"/>
      <c r="AB22" s="426"/>
      <c r="AC22" s="426"/>
      <c r="AD22" s="426"/>
      <c r="AE22" s="426"/>
      <c r="AF22" s="426"/>
      <c r="AG22" s="426"/>
      <c r="AH22" s="426"/>
      <c r="AI22" s="426"/>
      <c r="AJ22" s="426"/>
      <c r="AK22" s="426"/>
      <c r="AL22" s="426"/>
      <c r="AM22" s="426"/>
      <c r="AN22" s="426"/>
      <c r="AO22" s="426"/>
      <c r="AP22" s="426"/>
      <c r="AQ22" s="426"/>
      <c r="AR22" s="426"/>
      <c r="AS22" s="426"/>
    </row>
    <row r="23" spans="1:58" ht="145.5" customHeight="1" x14ac:dyDescent="0.2">
      <c r="A23" s="426"/>
      <c r="B23" s="426"/>
      <c r="C23" s="426"/>
      <c r="D23" s="426" t="s">
        <v>75</v>
      </c>
      <c r="E23" s="426"/>
      <c r="F23" s="426"/>
      <c r="G23" s="426"/>
      <c r="H23" s="426"/>
      <c r="I23" s="426"/>
      <c r="J23" s="426" t="s">
        <v>76</v>
      </c>
      <c r="K23" s="426"/>
      <c r="L23" s="426"/>
      <c r="M23" s="426"/>
      <c r="N23" s="426"/>
      <c r="O23" s="426"/>
      <c r="P23" s="426" t="s">
        <v>70</v>
      </c>
      <c r="Q23" s="426"/>
      <c r="R23" s="426"/>
      <c r="S23" s="426"/>
      <c r="T23" s="426"/>
      <c r="U23" s="426"/>
      <c r="V23" s="426" t="s">
        <v>71</v>
      </c>
      <c r="W23" s="426"/>
      <c r="X23" s="426"/>
      <c r="Y23" s="426"/>
      <c r="Z23" s="426"/>
      <c r="AA23" s="426"/>
      <c r="AB23" s="426" t="s">
        <v>58</v>
      </c>
      <c r="AC23" s="426"/>
      <c r="AD23" s="426"/>
      <c r="AE23" s="426"/>
      <c r="AF23" s="426"/>
      <c r="AG23" s="426"/>
      <c r="AH23" s="426" t="s">
        <v>68</v>
      </c>
      <c r="AI23" s="426"/>
      <c r="AJ23" s="426"/>
      <c r="AK23" s="426"/>
      <c r="AL23" s="426"/>
      <c r="AM23" s="426"/>
      <c r="AN23" s="426" t="s">
        <v>69</v>
      </c>
      <c r="AO23" s="426"/>
      <c r="AP23" s="426"/>
      <c r="AQ23" s="426"/>
      <c r="AR23" s="426"/>
      <c r="AS23" s="426"/>
    </row>
    <row r="24" spans="1:58" s="52" customFormat="1" ht="192" customHeight="1" x14ac:dyDescent="0.2">
      <c r="A24" s="426"/>
      <c r="B24" s="426"/>
      <c r="C24" s="426"/>
      <c r="D24" s="423" t="s">
        <v>77</v>
      </c>
      <c r="E24" s="423"/>
      <c r="F24" s="423" t="s">
        <v>77</v>
      </c>
      <c r="G24" s="423"/>
      <c r="H24" s="424" t="s">
        <v>1</v>
      </c>
      <c r="I24" s="424"/>
      <c r="J24" s="423" t="s">
        <v>77</v>
      </c>
      <c r="K24" s="423"/>
      <c r="L24" s="423" t="s">
        <v>77</v>
      </c>
      <c r="M24" s="423"/>
      <c r="N24" s="424" t="s">
        <v>1</v>
      </c>
      <c r="O24" s="424"/>
      <c r="P24" s="423" t="s">
        <v>77</v>
      </c>
      <c r="Q24" s="423"/>
      <c r="R24" s="423" t="s">
        <v>77</v>
      </c>
      <c r="S24" s="423"/>
      <c r="T24" s="424" t="s">
        <v>1</v>
      </c>
      <c r="U24" s="424"/>
      <c r="V24" s="423" t="s">
        <v>77</v>
      </c>
      <c r="W24" s="423"/>
      <c r="X24" s="423" t="s">
        <v>77</v>
      </c>
      <c r="Y24" s="423"/>
      <c r="Z24" s="424" t="s">
        <v>1</v>
      </c>
      <c r="AA24" s="424"/>
      <c r="AB24" s="423" t="s">
        <v>77</v>
      </c>
      <c r="AC24" s="423"/>
      <c r="AD24" s="423" t="s">
        <v>77</v>
      </c>
      <c r="AE24" s="423"/>
      <c r="AF24" s="424" t="s">
        <v>1</v>
      </c>
      <c r="AG24" s="424"/>
      <c r="AH24" s="423" t="s">
        <v>77</v>
      </c>
      <c r="AI24" s="423"/>
      <c r="AJ24" s="423" t="s">
        <v>77</v>
      </c>
      <c r="AK24" s="423"/>
      <c r="AL24" s="424" t="s">
        <v>1</v>
      </c>
      <c r="AM24" s="424"/>
      <c r="AN24" s="423" t="s">
        <v>77</v>
      </c>
      <c r="AO24" s="423"/>
      <c r="AP24" s="423" t="s">
        <v>77</v>
      </c>
      <c r="AQ24" s="423"/>
      <c r="AR24" s="424" t="s">
        <v>1</v>
      </c>
      <c r="AS24" s="424"/>
    </row>
    <row r="25" spans="1:58" ht="91.5" customHeight="1" x14ac:dyDescent="0.2">
      <c r="A25" s="426"/>
      <c r="B25" s="426"/>
      <c r="C25" s="426"/>
      <c r="D25" s="59" t="s">
        <v>23</v>
      </c>
      <c r="E25" s="60" t="s">
        <v>24</v>
      </c>
      <c r="F25" s="59" t="s">
        <v>23</v>
      </c>
      <c r="G25" s="60" t="s">
        <v>24</v>
      </c>
      <c r="H25" s="59" t="s">
        <v>23</v>
      </c>
      <c r="I25" s="60" t="s">
        <v>24</v>
      </c>
      <c r="J25" s="59" t="s">
        <v>23</v>
      </c>
      <c r="K25" s="60" t="s">
        <v>24</v>
      </c>
      <c r="L25" s="59" t="s">
        <v>23</v>
      </c>
      <c r="M25" s="60" t="s">
        <v>24</v>
      </c>
      <c r="N25" s="59" t="s">
        <v>23</v>
      </c>
      <c r="O25" s="60" t="s">
        <v>24</v>
      </c>
      <c r="P25" s="59" t="s">
        <v>23</v>
      </c>
      <c r="Q25" s="60" t="s">
        <v>24</v>
      </c>
      <c r="R25" s="59" t="s">
        <v>23</v>
      </c>
      <c r="S25" s="60" t="s">
        <v>24</v>
      </c>
      <c r="T25" s="59" t="s">
        <v>23</v>
      </c>
      <c r="U25" s="60" t="s">
        <v>24</v>
      </c>
      <c r="V25" s="59" t="s">
        <v>23</v>
      </c>
      <c r="W25" s="60" t="s">
        <v>24</v>
      </c>
      <c r="X25" s="59" t="s">
        <v>23</v>
      </c>
      <c r="Y25" s="60" t="s">
        <v>24</v>
      </c>
      <c r="Z25" s="59" t="s">
        <v>23</v>
      </c>
      <c r="AA25" s="60" t="s">
        <v>24</v>
      </c>
      <c r="AB25" s="59" t="s">
        <v>23</v>
      </c>
      <c r="AC25" s="60" t="s">
        <v>24</v>
      </c>
      <c r="AD25" s="59" t="s">
        <v>23</v>
      </c>
      <c r="AE25" s="60" t="s">
        <v>24</v>
      </c>
      <c r="AF25" s="59" t="s">
        <v>23</v>
      </c>
      <c r="AG25" s="60" t="s">
        <v>24</v>
      </c>
      <c r="AH25" s="59" t="s">
        <v>23</v>
      </c>
      <c r="AI25" s="60" t="s">
        <v>24</v>
      </c>
      <c r="AJ25" s="59" t="s">
        <v>23</v>
      </c>
      <c r="AK25" s="60" t="s">
        <v>24</v>
      </c>
      <c r="AL25" s="59" t="s">
        <v>23</v>
      </c>
      <c r="AM25" s="60" t="s">
        <v>24</v>
      </c>
      <c r="AN25" s="59" t="s">
        <v>23</v>
      </c>
      <c r="AO25" s="60" t="s">
        <v>24</v>
      </c>
      <c r="AP25" s="59" t="s">
        <v>23</v>
      </c>
      <c r="AQ25" s="60" t="s">
        <v>24</v>
      </c>
      <c r="AR25" s="59" t="s">
        <v>23</v>
      </c>
      <c r="AS25" s="60" t="s">
        <v>24</v>
      </c>
    </row>
    <row r="26" spans="1:58" s="54" customFormat="1" ht="15.75" x14ac:dyDescent="0.25">
      <c r="A26" s="67">
        <v>1</v>
      </c>
      <c r="B26" s="53">
        <v>2</v>
      </c>
      <c r="C26" s="67">
        <v>3</v>
      </c>
      <c r="D26" s="151" t="s">
        <v>170</v>
      </c>
      <c r="E26" s="151" t="s">
        <v>171</v>
      </c>
      <c r="F26" s="151" t="s">
        <v>172</v>
      </c>
      <c r="G26" s="151" t="s">
        <v>173</v>
      </c>
      <c r="H26" s="151" t="s">
        <v>174</v>
      </c>
      <c r="I26" s="151" t="s">
        <v>174</v>
      </c>
      <c r="J26" s="151" t="s">
        <v>175</v>
      </c>
      <c r="K26" s="151" t="s">
        <v>176</v>
      </c>
      <c r="L26" s="151" t="s">
        <v>177</v>
      </c>
      <c r="M26" s="151" t="s">
        <v>178</v>
      </c>
      <c r="N26" s="151" t="s">
        <v>179</v>
      </c>
      <c r="O26" s="151" t="s">
        <v>179</v>
      </c>
      <c r="P26" s="151" t="s">
        <v>180</v>
      </c>
      <c r="Q26" s="151" t="s">
        <v>181</v>
      </c>
      <c r="R26" s="151" t="s">
        <v>182</v>
      </c>
      <c r="S26" s="151" t="s">
        <v>183</v>
      </c>
      <c r="T26" s="151" t="s">
        <v>184</v>
      </c>
      <c r="U26" s="151" t="s">
        <v>184</v>
      </c>
      <c r="V26" s="151" t="s">
        <v>185</v>
      </c>
      <c r="W26" s="151" t="s">
        <v>186</v>
      </c>
      <c r="X26" s="151" t="s">
        <v>187</v>
      </c>
      <c r="Y26" s="151" t="s">
        <v>188</v>
      </c>
      <c r="Z26" s="151" t="s">
        <v>189</v>
      </c>
      <c r="AA26" s="151" t="s">
        <v>189</v>
      </c>
      <c r="AB26" s="151" t="s">
        <v>190</v>
      </c>
      <c r="AC26" s="151" t="s">
        <v>191</v>
      </c>
      <c r="AD26" s="151" t="s">
        <v>192</v>
      </c>
      <c r="AE26" s="151" t="s">
        <v>193</v>
      </c>
      <c r="AF26" s="151" t="s">
        <v>194</v>
      </c>
      <c r="AG26" s="151" t="s">
        <v>194</v>
      </c>
      <c r="AH26" s="151" t="s">
        <v>195</v>
      </c>
      <c r="AI26" s="151" t="s">
        <v>196</v>
      </c>
      <c r="AJ26" s="151" t="s">
        <v>197</v>
      </c>
      <c r="AK26" s="151" t="s">
        <v>198</v>
      </c>
      <c r="AL26" s="151" t="s">
        <v>199</v>
      </c>
      <c r="AM26" s="151" t="s">
        <v>199</v>
      </c>
      <c r="AN26" s="151" t="s">
        <v>200</v>
      </c>
      <c r="AO26" s="151" t="s">
        <v>201</v>
      </c>
      <c r="AP26" s="151" t="s">
        <v>202</v>
      </c>
      <c r="AQ26" s="151" t="s">
        <v>203</v>
      </c>
      <c r="AR26" s="151" t="s">
        <v>204</v>
      </c>
      <c r="AS26" s="151" t="s">
        <v>204</v>
      </c>
    </row>
    <row r="27" spans="1:58" s="54" customFormat="1" ht="15.75" x14ac:dyDescent="0.25">
      <c r="A27" s="61"/>
      <c r="B27" s="64"/>
      <c r="C27" s="53"/>
      <c r="D27" s="53"/>
      <c r="E27" s="67"/>
      <c r="F27" s="67"/>
      <c r="G27" s="67"/>
      <c r="H27" s="67"/>
      <c r="I27" s="53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</row>
  </sheetData>
  <customSheetViews>
    <customSheetView guid="{4C45463A-C21A-4E38-9E5F-EFF5BA12C056}" scale="55" showPageBreaks="1" fitToPage="1" printArea="1" state="hidden" view="pageBreakPreview">
      <selection activeCell="AS3" sqref="AS3"/>
      <pageMargins left="0.74803149606299213" right="0.74803149606299213" top="0.98425196850393704" bottom="0.98425196850393704" header="0.51181102362204722" footer="0.51181102362204722"/>
      <pageSetup paperSize="8" scale="66" fitToHeight="2" orientation="landscape" r:id="rId1"/>
      <headerFooter alignWithMargins="0"/>
    </customSheetView>
    <customSheetView guid="{BC780AFA-B6AD-48E8-A559-54C8ECAAE929}" scale="55" showPageBreaks="1" fitToPage="1" printArea="1" state="hidden" view="pageBreakPreview">
      <selection activeCell="AS3" sqref="AS3"/>
      <pageMargins left="0.74803149606299213" right="0.74803149606299213" top="0.98425196850393704" bottom="0.98425196850393704" header="0.51181102362204722" footer="0.51181102362204722"/>
      <pageSetup paperSize="8" scale="66" fitToHeight="2" orientation="landscape" r:id="rId2"/>
      <headerFooter alignWithMargins="0"/>
    </customSheetView>
    <customSheetView guid="{0ADA6DA3-8AD1-4DCF-9F4E-CAAB78208A4C}" scale="55" showPageBreaks="1" fitToPage="1" printArea="1" state="hidden" view="pageBreakPreview">
      <selection activeCell="AS3" sqref="AS3"/>
      <pageMargins left="0.74803149606299213" right="0.74803149606299213" top="0.98425196850393704" bottom="0.98425196850393704" header="0.51181102362204722" footer="0.51181102362204722"/>
      <pageSetup paperSize="8" scale="45" fitToHeight="2" orientation="landscape" r:id="rId3"/>
      <headerFooter alignWithMargins="0"/>
    </customSheetView>
  </customSheetViews>
  <mergeCells count="46">
    <mergeCell ref="D24:E24"/>
    <mergeCell ref="F24:G24"/>
    <mergeCell ref="A16:AS16"/>
    <mergeCell ref="B17:AS17"/>
    <mergeCell ref="A18:AS18"/>
    <mergeCell ref="A19:AS19"/>
    <mergeCell ref="AB23:AG23"/>
    <mergeCell ref="AJ24:AK24"/>
    <mergeCell ref="AN24:AO24"/>
    <mergeCell ref="AP24:AQ24"/>
    <mergeCell ref="AN23:AS23"/>
    <mergeCell ref="AH23:AM23"/>
    <mergeCell ref="AF24:AG24"/>
    <mergeCell ref="AL24:AM24"/>
    <mergeCell ref="J24:K24"/>
    <mergeCell ref="L24:M24"/>
    <mergeCell ref="N24:O24"/>
    <mergeCell ref="P24:Q24"/>
    <mergeCell ref="X24:Y24"/>
    <mergeCell ref="Z24:AA24"/>
    <mergeCell ref="AD24:AE24"/>
    <mergeCell ref="AB24:AC24"/>
    <mergeCell ref="V24:W24"/>
    <mergeCell ref="AH24:AI24"/>
    <mergeCell ref="H24:I24"/>
    <mergeCell ref="R24:S24"/>
    <mergeCell ref="T24:U24"/>
    <mergeCell ref="A11:AS11"/>
    <mergeCell ref="A12:AS12"/>
    <mergeCell ref="A14:AS14"/>
    <mergeCell ref="A22:A25"/>
    <mergeCell ref="B22:B25"/>
    <mergeCell ref="C22:C25"/>
    <mergeCell ref="D22:AS22"/>
    <mergeCell ref="AR24:AS24"/>
    <mergeCell ref="D23:I23"/>
    <mergeCell ref="J23:O23"/>
    <mergeCell ref="P23:U23"/>
    <mergeCell ref="V23:AA23"/>
    <mergeCell ref="A21:AS21"/>
    <mergeCell ref="K2:L2"/>
    <mergeCell ref="M2:N2"/>
    <mergeCell ref="A6:AS6"/>
    <mergeCell ref="A8:AS8"/>
    <mergeCell ref="A9:AS9"/>
    <mergeCell ref="A4:AS4"/>
  </mergeCells>
  <pageMargins left="0.74803149606299213" right="0.74803149606299213" top="0.98425196850393704" bottom="0.98425196850393704" header="0.51181102362204722" footer="0.51181102362204722"/>
  <pageSetup paperSize="8" scale="66" fitToHeight="2" orientation="landscape" r:id="rId4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  <pageSetUpPr fitToPage="1"/>
  </sheetPr>
  <dimension ref="A1:AG21"/>
  <sheetViews>
    <sheetView showRuler="0" zoomScaleNormal="100" workbookViewId="0">
      <selection activeCell="V3" sqref="V3"/>
    </sheetView>
  </sheetViews>
  <sheetFormatPr defaultColWidth="9" defaultRowHeight="15.75" x14ac:dyDescent="0.25"/>
  <cols>
    <col min="1" max="1" width="9" style="96" customWidth="1"/>
    <col min="2" max="2" width="31.875" style="96" customWidth="1"/>
    <col min="3" max="5" width="7.875" style="96" customWidth="1"/>
    <col min="6" max="6" width="8.25" style="96" customWidth="1"/>
    <col min="7" max="10" width="7.875" style="96" customWidth="1"/>
    <col min="11" max="11" width="8.25" style="96" customWidth="1"/>
    <col min="12" max="15" width="7.875" style="96" customWidth="1"/>
    <col min="16" max="16" width="8.25" style="96" customWidth="1"/>
    <col min="17" max="20" width="7.875" style="96" customWidth="1"/>
    <col min="21" max="21" width="8.25" style="96" customWidth="1"/>
    <col min="22" max="22" width="7.875" style="96" customWidth="1"/>
    <col min="23" max="24" width="8.25" style="96" customWidth="1"/>
    <col min="25" max="25" width="9.5" style="96" customWidth="1"/>
    <col min="26" max="26" width="10.125" style="96" customWidth="1"/>
    <col min="27" max="32" width="8.25" style="96" customWidth="1"/>
    <col min="33" max="33" width="12.75" style="96" customWidth="1"/>
    <col min="34" max="16384" width="9" style="96"/>
  </cols>
  <sheetData>
    <row r="1" spans="1:33" ht="18.75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V1" s="48" t="s">
        <v>270</v>
      </c>
    </row>
    <row r="2" spans="1:33" ht="18.7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V2" s="26" t="s">
        <v>2</v>
      </c>
    </row>
    <row r="3" spans="1:33" ht="18.75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V3" s="26" t="s">
        <v>169</v>
      </c>
    </row>
    <row r="4" spans="1:33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</row>
    <row r="5" spans="1:33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6"/>
      <c r="Q5" s="16"/>
    </row>
    <row r="6" spans="1:33" ht="18.75" customHeight="1" x14ac:dyDescent="0.3">
      <c r="A6" s="352" t="s">
        <v>83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</row>
    <row r="7" spans="1:33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</row>
    <row r="8" spans="1:33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6"/>
      <c r="Q8" s="16"/>
    </row>
    <row r="9" spans="1:33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</row>
    <row r="10" spans="1:33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</row>
    <row r="11" spans="1:33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6"/>
      <c r="Q11" s="16"/>
    </row>
    <row r="12" spans="1:33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</row>
    <row r="13" spans="1:33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</row>
    <row r="14" spans="1:33" s="98" customFormat="1" ht="13.5" customHeight="1" x14ac:dyDescent="0.3"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</row>
    <row r="15" spans="1:33" s="100" customFormat="1" ht="26.25" customHeight="1" thickBot="1" x14ac:dyDescent="0.25">
      <c r="A15" s="443" t="s">
        <v>111</v>
      </c>
      <c r="B15" s="443"/>
      <c r="C15" s="443"/>
      <c r="D15" s="443"/>
      <c r="E15" s="443"/>
      <c r="F15" s="443"/>
      <c r="G15" s="443"/>
      <c r="H15" s="443"/>
      <c r="I15" s="443"/>
      <c r="J15" s="443"/>
      <c r="K15" s="443"/>
      <c r="L15" s="443"/>
      <c r="M15" s="443"/>
      <c r="N15" s="443"/>
      <c r="O15" s="443"/>
      <c r="P15" s="443"/>
      <c r="Q15" s="443"/>
      <c r="R15" s="443"/>
      <c r="S15" s="443"/>
      <c r="T15" s="443"/>
      <c r="U15" s="443"/>
      <c r="V15" s="443"/>
      <c r="W15" s="99"/>
      <c r="X15" s="99"/>
      <c r="Y15" s="99"/>
      <c r="Z15" s="99"/>
      <c r="AA15" s="99"/>
      <c r="AB15" s="99"/>
      <c r="AC15" s="99"/>
      <c r="AD15" s="99"/>
      <c r="AE15" s="99"/>
      <c r="AF15" s="99"/>
    </row>
    <row r="16" spans="1:33" s="101" customFormat="1" ht="66.75" customHeight="1" x14ac:dyDescent="0.25">
      <c r="A16" s="444" t="s">
        <v>104</v>
      </c>
      <c r="B16" s="446" t="s">
        <v>105</v>
      </c>
      <c r="C16" s="448" t="s">
        <v>106</v>
      </c>
      <c r="D16" s="449"/>
      <c r="E16" s="449"/>
      <c r="F16" s="450"/>
      <c r="G16" s="454" t="s">
        <v>107</v>
      </c>
      <c r="H16" s="449"/>
      <c r="I16" s="449"/>
      <c r="J16" s="450"/>
      <c r="K16" s="448" t="s">
        <v>108</v>
      </c>
      <c r="L16" s="449"/>
      <c r="M16" s="449"/>
      <c r="N16" s="450"/>
      <c r="O16" s="448" t="s">
        <v>109</v>
      </c>
      <c r="P16" s="449"/>
      <c r="Q16" s="449"/>
      <c r="R16" s="450"/>
      <c r="S16" s="448" t="s">
        <v>110</v>
      </c>
      <c r="T16" s="449"/>
      <c r="U16" s="449"/>
      <c r="V16" s="450"/>
    </row>
    <row r="17" spans="1:22" s="101" customFormat="1" ht="17.25" customHeight="1" thickBot="1" x14ac:dyDescent="0.3">
      <c r="A17" s="445"/>
      <c r="B17" s="447"/>
      <c r="C17" s="451"/>
      <c r="D17" s="452"/>
      <c r="E17" s="452"/>
      <c r="F17" s="453"/>
      <c r="G17" s="455" t="s">
        <v>257</v>
      </c>
      <c r="H17" s="441"/>
      <c r="I17" s="441" t="s">
        <v>258</v>
      </c>
      <c r="J17" s="442"/>
      <c r="K17" s="455" t="s">
        <v>257</v>
      </c>
      <c r="L17" s="441"/>
      <c r="M17" s="441" t="s">
        <v>258</v>
      </c>
      <c r="N17" s="442"/>
      <c r="O17" s="455" t="s">
        <v>257</v>
      </c>
      <c r="P17" s="441"/>
      <c r="Q17" s="441" t="s">
        <v>258</v>
      </c>
      <c r="R17" s="442"/>
      <c r="S17" s="455" t="s">
        <v>257</v>
      </c>
      <c r="T17" s="441"/>
      <c r="U17" s="441" t="s">
        <v>258</v>
      </c>
      <c r="V17" s="442"/>
    </row>
    <row r="18" spans="1:22" s="101" customFormat="1" ht="16.5" x14ac:dyDescent="0.25">
      <c r="A18" s="106">
        <v>1</v>
      </c>
      <c r="B18" s="107">
        <v>2</v>
      </c>
      <c r="C18" s="439">
        <v>3</v>
      </c>
      <c r="D18" s="437"/>
      <c r="E18" s="437"/>
      <c r="F18" s="438"/>
      <c r="G18" s="440">
        <v>4</v>
      </c>
      <c r="H18" s="437"/>
      <c r="I18" s="437">
        <v>5</v>
      </c>
      <c r="J18" s="438"/>
      <c r="K18" s="439">
        <v>6</v>
      </c>
      <c r="L18" s="437"/>
      <c r="M18" s="437">
        <v>7</v>
      </c>
      <c r="N18" s="438"/>
      <c r="O18" s="439">
        <v>8</v>
      </c>
      <c r="P18" s="437"/>
      <c r="Q18" s="437">
        <v>9</v>
      </c>
      <c r="R18" s="438"/>
      <c r="S18" s="439">
        <v>10</v>
      </c>
      <c r="T18" s="437"/>
      <c r="U18" s="437">
        <v>11</v>
      </c>
      <c r="V18" s="438"/>
    </row>
    <row r="19" spans="1:22" s="101" customFormat="1" ht="16.5" x14ac:dyDescent="0.25">
      <c r="A19" s="102">
        <v>1</v>
      </c>
      <c r="B19" s="103"/>
      <c r="C19" s="433"/>
      <c r="D19" s="434"/>
      <c r="E19" s="434"/>
      <c r="F19" s="435"/>
      <c r="G19" s="436"/>
      <c r="H19" s="434"/>
      <c r="I19" s="434"/>
      <c r="J19" s="435"/>
      <c r="K19" s="433"/>
      <c r="L19" s="434"/>
      <c r="M19" s="434"/>
      <c r="N19" s="435"/>
      <c r="O19" s="433"/>
      <c r="P19" s="434"/>
      <c r="Q19" s="434"/>
      <c r="R19" s="435"/>
      <c r="S19" s="433"/>
      <c r="T19" s="434"/>
      <c r="U19" s="434"/>
      <c r="V19" s="435"/>
    </row>
    <row r="20" spans="1:22" s="101" customFormat="1" ht="16.5" x14ac:dyDescent="0.25">
      <c r="A20" s="102">
        <v>2</v>
      </c>
      <c r="B20" s="103"/>
      <c r="C20" s="433"/>
      <c r="D20" s="434"/>
      <c r="E20" s="434"/>
      <c r="F20" s="435"/>
      <c r="G20" s="436"/>
      <c r="H20" s="434"/>
      <c r="I20" s="434"/>
      <c r="J20" s="435"/>
      <c r="K20" s="433"/>
      <c r="L20" s="434"/>
      <c r="M20" s="434"/>
      <c r="N20" s="435"/>
      <c r="O20" s="433"/>
      <c r="P20" s="434"/>
      <c r="Q20" s="434"/>
      <c r="R20" s="435"/>
      <c r="S20" s="433"/>
      <c r="T20" s="434"/>
      <c r="U20" s="434"/>
      <c r="V20" s="435"/>
    </row>
    <row r="21" spans="1:22" s="101" customFormat="1" ht="17.25" thickBot="1" x14ac:dyDescent="0.3">
      <c r="A21" s="104" t="s">
        <v>1</v>
      </c>
      <c r="B21" s="105"/>
      <c r="C21" s="429"/>
      <c r="D21" s="430"/>
      <c r="E21" s="430"/>
      <c r="F21" s="431"/>
      <c r="G21" s="432"/>
      <c r="H21" s="430"/>
      <c r="I21" s="430"/>
      <c r="J21" s="431"/>
      <c r="K21" s="429"/>
      <c r="L21" s="430"/>
      <c r="M21" s="430"/>
      <c r="N21" s="431"/>
      <c r="O21" s="429"/>
      <c r="P21" s="430"/>
      <c r="Q21" s="430"/>
      <c r="R21" s="431"/>
      <c r="S21" s="429"/>
      <c r="T21" s="430"/>
      <c r="U21" s="430"/>
      <c r="V21" s="431"/>
    </row>
  </sheetData>
  <customSheetViews>
    <customSheetView guid="{4C45463A-C21A-4E38-9E5F-EFF5BA12C056}" showPageBreaks="1" fitToPage="1" printArea="1" state="hidden" showRuler="0">
      <selection activeCell="V3" sqref="V3"/>
      <pageMargins left="0.59055118110236227" right="0.43307086614173229" top="0.6692913385826772" bottom="0.70866141732283472" header="0.51181102362204722" footer="0.51181102362204722"/>
      <pageSetup paperSize="9" scale="63" orientation="landscape" r:id="rId1"/>
      <headerFooter alignWithMargins="0">
        <oddHeader xml:space="preserve">&amp;C&amp;18 </oddHeader>
      </headerFooter>
    </customSheetView>
    <customSheetView guid="{BC780AFA-B6AD-48E8-A559-54C8ECAAE929}" showPageBreaks="1" fitToPage="1" printArea="1" state="hidden" showRuler="0">
      <selection activeCell="V3" sqref="V3"/>
      <pageMargins left="0.59055118110236227" right="0.43307086614173229" top="0.6692913385826772" bottom="0.70866141732283472" header="0.51181102362204722" footer="0.51181102362204722"/>
      <pageSetup paperSize="9" scale="63" orientation="landscape" r:id="rId2"/>
      <headerFooter alignWithMargins="0">
        <oddHeader xml:space="preserve">&amp;C&amp;18 </oddHeader>
      </headerFooter>
    </customSheetView>
    <customSheetView guid="{0ADA6DA3-8AD1-4DCF-9F4E-CAAB78208A4C}" showPageBreaks="1" fitToPage="1" printArea="1" state="hidden" showRuler="0">
      <selection activeCell="V3" sqref="V3"/>
      <pageMargins left="0.59055118110236227" right="0.43307086614173229" top="0.6692913385826772" bottom="0.70866141732283472" header="0.51181102362204722" footer="0.51181102362204722"/>
      <pageSetup paperSize="9" scale="63" orientation="landscape" r:id="rId3"/>
      <headerFooter alignWithMargins="0">
        <oddHeader xml:space="preserve">&amp;C&amp;18 </oddHeader>
      </headerFooter>
    </customSheetView>
  </customSheetViews>
  <mergeCells count="59">
    <mergeCell ref="U17:V17"/>
    <mergeCell ref="A15:V15"/>
    <mergeCell ref="A16:A17"/>
    <mergeCell ref="B16:B17"/>
    <mergeCell ref="C16:F17"/>
    <mergeCell ref="G16:J16"/>
    <mergeCell ref="K16:N16"/>
    <mergeCell ref="O16:R16"/>
    <mergeCell ref="S16:V16"/>
    <mergeCell ref="G17:H17"/>
    <mergeCell ref="I17:J17"/>
    <mergeCell ref="K17:L17"/>
    <mergeCell ref="M17:N17"/>
    <mergeCell ref="O17:P17"/>
    <mergeCell ref="Q17:R17"/>
    <mergeCell ref="S17:T17"/>
    <mergeCell ref="Q18:R18"/>
    <mergeCell ref="S18:T18"/>
    <mergeCell ref="U18:V18"/>
    <mergeCell ref="C19:F19"/>
    <mergeCell ref="G19:H19"/>
    <mergeCell ref="I19:J19"/>
    <mergeCell ref="K19:L19"/>
    <mergeCell ref="M19:N19"/>
    <mergeCell ref="O19:P19"/>
    <mergeCell ref="Q19:R19"/>
    <mergeCell ref="C18:F18"/>
    <mergeCell ref="G18:H18"/>
    <mergeCell ref="I18:J18"/>
    <mergeCell ref="K18:L18"/>
    <mergeCell ref="M18:N18"/>
    <mergeCell ref="O18:P18"/>
    <mergeCell ref="M20:N20"/>
    <mergeCell ref="O20:P20"/>
    <mergeCell ref="Q20:R20"/>
    <mergeCell ref="S20:T20"/>
    <mergeCell ref="U20:V20"/>
    <mergeCell ref="O21:P21"/>
    <mergeCell ref="Q21:R21"/>
    <mergeCell ref="S21:T21"/>
    <mergeCell ref="U21:V21"/>
    <mergeCell ref="A13:V13"/>
    <mergeCell ref="C21:F21"/>
    <mergeCell ref="G21:H21"/>
    <mergeCell ref="I21:J21"/>
    <mergeCell ref="K21:L21"/>
    <mergeCell ref="M21:N21"/>
    <mergeCell ref="S19:T19"/>
    <mergeCell ref="U19:V19"/>
    <mergeCell ref="C20:F20"/>
    <mergeCell ref="G20:H20"/>
    <mergeCell ref="I20:J20"/>
    <mergeCell ref="K20:L20"/>
    <mergeCell ref="A12:V12"/>
    <mergeCell ref="A4:V4"/>
    <mergeCell ref="A6:V6"/>
    <mergeCell ref="A7:V7"/>
    <mergeCell ref="A9:V9"/>
    <mergeCell ref="A10:V10"/>
  </mergeCells>
  <pageMargins left="0.59055118110236227" right="0.43307086614173229" top="0.6692913385826772" bottom="0.70866141732283472" header="0.51181102362204722" footer="0.51181102362204722"/>
  <pageSetup paperSize="9" scale="63" orientation="landscape" r:id="rId4"/>
  <headerFooter alignWithMargins="0">
    <oddHeader xml:space="preserve">&amp;C&amp;18 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  <pageSetUpPr fitToPage="1"/>
  </sheetPr>
  <dimension ref="A1:AT25"/>
  <sheetViews>
    <sheetView topLeftCell="X1" zoomScale="85" zoomScaleNormal="85" workbookViewId="0">
      <selection activeCell="AP22" sqref="AP22:AP24"/>
    </sheetView>
  </sheetViews>
  <sheetFormatPr defaultRowHeight="15" x14ac:dyDescent="0.25"/>
  <cols>
    <col min="1" max="1" width="3.5" style="111" customWidth="1"/>
    <col min="2" max="2" width="20.625" style="111" customWidth="1"/>
    <col min="3" max="3" width="10.375" style="111" customWidth="1"/>
    <col min="4" max="4" width="11" style="111" customWidth="1"/>
    <col min="5" max="10" width="6.75" style="111" customWidth="1"/>
    <col min="11" max="11" width="12.375" style="111" customWidth="1"/>
    <col min="12" max="12" width="11.75" style="111" customWidth="1"/>
    <col min="13" max="13" width="11.5" style="111" customWidth="1"/>
    <col min="14" max="14" width="10.75" style="111" customWidth="1"/>
    <col min="15" max="15" width="14.125" style="111" customWidth="1"/>
    <col min="16" max="16" width="13.5" style="111" customWidth="1"/>
    <col min="17" max="18" width="8.5" style="111" customWidth="1"/>
    <col min="19" max="19" width="13.125" style="111" customWidth="1"/>
    <col min="20" max="20" width="11.625" style="111" customWidth="1"/>
    <col min="21" max="21" width="12.375" style="111" customWidth="1"/>
    <col min="22" max="22" width="12.5" style="111" customWidth="1"/>
    <col min="23" max="23" width="14.5" style="111" customWidth="1"/>
    <col min="24" max="24" width="6.75" style="111" customWidth="1"/>
    <col min="25" max="25" width="12.625" style="111" customWidth="1"/>
    <col min="26" max="26" width="15.875" style="111" customWidth="1"/>
    <col min="27" max="27" width="12" style="111" customWidth="1"/>
    <col min="28" max="29" width="11.625" style="111" customWidth="1"/>
    <col min="30" max="30" width="10.875" style="111" customWidth="1"/>
    <col min="31" max="31" width="10.375" style="111" customWidth="1"/>
    <col min="32" max="33" width="8.5" style="111" customWidth="1"/>
    <col min="34" max="34" width="11.5" style="111" customWidth="1"/>
    <col min="35" max="35" width="12.875" style="111" customWidth="1"/>
    <col min="36" max="36" width="12.5" style="111" customWidth="1"/>
    <col min="37" max="39" width="8.5" style="111" customWidth="1"/>
    <col min="40" max="40" width="11.125" style="111" customWidth="1"/>
    <col min="41" max="41" width="12.5" style="111" customWidth="1"/>
    <col min="42" max="42" width="13.625" style="111" customWidth="1"/>
    <col min="43" max="43" width="14.375" style="111" customWidth="1"/>
    <col min="44" max="44" width="15.75" style="111" customWidth="1"/>
    <col min="45" max="46" width="13.75" style="111" customWidth="1"/>
    <col min="47" max="16384" width="9" style="111"/>
  </cols>
  <sheetData>
    <row r="1" spans="1:46" ht="18.75" x14ac:dyDescent="0.25">
      <c r="A1" s="116"/>
      <c r="AT1" s="48" t="s">
        <v>271</v>
      </c>
    </row>
    <row r="2" spans="1:46" ht="18.75" x14ac:dyDescent="0.3">
      <c r="A2" s="116"/>
      <c r="AT2" s="26" t="s">
        <v>2</v>
      </c>
    </row>
    <row r="3" spans="1:46" ht="18.75" x14ac:dyDescent="0.3">
      <c r="A3" s="116"/>
      <c r="AT3" s="26" t="s">
        <v>169</v>
      </c>
    </row>
    <row r="4" spans="1:46" ht="18.75" x14ac:dyDescent="0.3">
      <c r="A4" s="116"/>
      <c r="AT4" s="26"/>
    </row>
    <row r="5" spans="1:46" ht="18.75" x14ac:dyDescent="0.3">
      <c r="A5" s="456" t="s">
        <v>72</v>
      </c>
      <c r="B5" s="456"/>
      <c r="C5" s="456"/>
      <c r="D5" s="456"/>
      <c r="E5" s="456"/>
      <c r="F5" s="456"/>
      <c r="G5" s="456"/>
      <c r="H5" s="456"/>
      <c r="I5" s="456"/>
      <c r="J5" s="456"/>
      <c r="K5" s="456"/>
      <c r="L5" s="456"/>
      <c r="M5" s="456"/>
      <c r="N5" s="456"/>
      <c r="O5" s="456"/>
      <c r="P5" s="456"/>
      <c r="Q5" s="456"/>
      <c r="R5" s="456"/>
      <c r="S5" s="456"/>
      <c r="T5" s="456"/>
      <c r="U5" s="45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</row>
    <row r="6" spans="1:46" ht="18.75" x14ac:dyDescent="0.3">
      <c r="A6" s="124"/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</row>
    <row r="7" spans="1:46" ht="18.75" x14ac:dyDescent="0.3">
      <c r="A7" s="457" t="s">
        <v>163</v>
      </c>
      <c r="B7" s="457"/>
      <c r="C7" s="457"/>
      <c r="D7" s="457"/>
      <c r="E7" s="457"/>
      <c r="F7" s="457"/>
      <c r="G7" s="457"/>
      <c r="H7" s="457"/>
      <c r="I7" s="457"/>
      <c r="J7" s="457"/>
      <c r="K7" s="457"/>
      <c r="L7" s="457"/>
      <c r="M7" s="457"/>
      <c r="N7" s="457"/>
      <c r="O7" s="457"/>
      <c r="P7" s="457"/>
      <c r="Q7" s="457"/>
      <c r="R7" s="457"/>
      <c r="S7" s="457"/>
      <c r="T7" s="457"/>
      <c r="U7" s="457"/>
      <c r="V7" s="457"/>
      <c r="W7" s="457"/>
      <c r="X7" s="457"/>
      <c r="Y7" s="457"/>
      <c r="Z7" s="457"/>
      <c r="AA7" s="457"/>
      <c r="AB7" s="457"/>
      <c r="AC7" s="457"/>
      <c r="AD7" s="457"/>
      <c r="AE7" s="457"/>
      <c r="AF7" s="457"/>
      <c r="AG7" s="457"/>
      <c r="AH7" s="457"/>
      <c r="AI7" s="457"/>
      <c r="AJ7" s="457"/>
      <c r="AK7" s="457"/>
      <c r="AL7" s="457"/>
      <c r="AM7" s="457"/>
      <c r="AN7" s="457"/>
      <c r="AO7" s="457"/>
      <c r="AP7" s="457"/>
      <c r="AQ7" s="457"/>
      <c r="AR7" s="457"/>
      <c r="AS7" s="457"/>
      <c r="AT7" s="457"/>
    </row>
    <row r="8" spans="1:46" ht="18.75" x14ac:dyDescent="0.3">
      <c r="A8" s="457" t="s">
        <v>84</v>
      </c>
      <c r="B8" s="457"/>
      <c r="C8" s="457"/>
      <c r="D8" s="457"/>
      <c r="E8" s="457"/>
      <c r="F8" s="457"/>
      <c r="G8" s="457"/>
      <c r="H8" s="457"/>
      <c r="I8" s="457"/>
      <c r="J8" s="457"/>
      <c r="K8" s="457"/>
      <c r="L8" s="457"/>
      <c r="M8" s="457"/>
      <c r="N8" s="457"/>
      <c r="O8" s="457"/>
      <c r="P8" s="457"/>
      <c r="Q8" s="457"/>
      <c r="R8" s="457"/>
      <c r="S8" s="457"/>
      <c r="T8" s="457"/>
      <c r="U8" s="457"/>
      <c r="V8" s="457"/>
      <c r="W8" s="457"/>
      <c r="X8" s="457"/>
      <c r="Y8" s="457"/>
      <c r="Z8" s="457"/>
      <c r="AA8" s="457"/>
      <c r="AB8" s="457"/>
      <c r="AC8" s="457"/>
      <c r="AD8" s="457"/>
      <c r="AE8" s="457"/>
      <c r="AF8" s="457"/>
      <c r="AG8" s="457"/>
      <c r="AH8" s="457"/>
      <c r="AI8" s="457"/>
      <c r="AJ8" s="457"/>
      <c r="AK8" s="457"/>
      <c r="AL8" s="457"/>
      <c r="AM8" s="457"/>
      <c r="AN8" s="457"/>
      <c r="AO8" s="457"/>
      <c r="AP8" s="457"/>
      <c r="AQ8" s="457"/>
      <c r="AR8" s="457"/>
      <c r="AS8" s="457"/>
      <c r="AT8" s="457"/>
    </row>
    <row r="9" spans="1:46" ht="18.75" x14ac:dyDescent="0.3">
      <c r="A9" s="119"/>
      <c r="B9" s="119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</row>
    <row r="10" spans="1:46" s="47" customFormat="1" ht="18.75" x14ac:dyDescent="0.2">
      <c r="A10" s="372" t="s">
        <v>37</v>
      </c>
      <c r="B10" s="372"/>
      <c r="C10" s="372"/>
      <c r="D10" s="372"/>
      <c r="E10" s="372"/>
      <c r="F10" s="372"/>
      <c r="G10" s="372"/>
      <c r="H10" s="372"/>
      <c r="I10" s="372"/>
      <c r="J10" s="372"/>
      <c r="K10" s="372"/>
      <c r="L10" s="372"/>
      <c r="M10" s="372"/>
      <c r="N10" s="372"/>
      <c r="O10" s="372"/>
      <c r="P10" s="372"/>
      <c r="Q10" s="372"/>
      <c r="R10" s="372"/>
      <c r="S10" s="372"/>
      <c r="T10" s="372"/>
      <c r="U10" s="372"/>
      <c r="V10" s="372"/>
      <c r="W10" s="372"/>
      <c r="X10" s="372"/>
      <c r="Y10" s="372"/>
      <c r="Z10" s="372"/>
      <c r="AA10" s="372"/>
      <c r="AB10" s="372"/>
      <c r="AC10" s="372"/>
      <c r="AD10" s="372"/>
      <c r="AE10" s="372"/>
      <c r="AF10" s="372"/>
      <c r="AG10" s="372"/>
      <c r="AH10" s="372"/>
      <c r="AI10" s="372"/>
      <c r="AJ10" s="372"/>
      <c r="AK10" s="372"/>
      <c r="AL10" s="372"/>
      <c r="AM10" s="372"/>
      <c r="AN10" s="372"/>
      <c r="AO10" s="372"/>
      <c r="AP10" s="372"/>
      <c r="AQ10" s="372"/>
      <c r="AR10" s="372"/>
      <c r="AS10" s="372"/>
      <c r="AT10" s="372"/>
    </row>
    <row r="11" spans="1:46" s="47" customFormat="1" ht="15" customHeight="1" x14ac:dyDescent="0.2">
      <c r="A11" s="458" t="s">
        <v>112</v>
      </c>
      <c r="B11" s="458"/>
      <c r="C11" s="458"/>
      <c r="D11" s="458"/>
      <c r="E11" s="458"/>
      <c r="F11" s="458"/>
      <c r="G11" s="458"/>
      <c r="H11" s="458"/>
      <c r="I11" s="458"/>
      <c r="J11" s="458"/>
      <c r="K11" s="458"/>
      <c r="L11" s="458"/>
      <c r="M11" s="458"/>
      <c r="N11" s="458"/>
      <c r="O11" s="458"/>
      <c r="P11" s="458"/>
      <c r="Q11" s="458"/>
      <c r="R11" s="458"/>
      <c r="S11" s="458"/>
      <c r="T11" s="458"/>
      <c r="U11" s="458"/>
      <c r="V11" s="458"/>
      <c r="W11" s="458"/>
      <c r="X11" s="458"/>
      <c r="Y11" s="458"/>
      <c r="Z11" s="458"/>
      <c r="AA11" s="458"/>
      <c r="AB11" s="458"/>
      <c r="AC11" s="458"/>
      <c r="AD11" s="458"/>
      <c r="AE11" s="458"/>
      <c r="AF11" s="458"/>
      <c r="AG11" s="458"/>
      <c r="AH11" s="458"/>
      <c r="AI11" s="458"/>
      <c r="AJ11" s="458"/>
      <c r="AK11" s="458"/>
      <c r="AL11" s="458"/>
      <c r="AM11" s="458"/>
      <c r="AN11" s="458"/>
      <c r="AO11" s="458"/>
      <c r="AP11" s="458"/>
      <c r="AQ11" s="458"/>
      <c r="AR11" s="458"/>
      <c r="AS11" s="458"/>
      <c r="AT11" s="458"/>
    </row>
    <row r="12" spans="1:46" s="47" customFormat="1" ht="15" customHeight="1" x14ac:dyDescent="0.3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126"/>
      <c r="V12" s="126"/>
      <c r="W12" s="126"/>
      <c r="X12" s="126"/>
      <c r="Y12" s="126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</row>
    <row r="13" spans="1:46" s="47" customFormat="1" ht="15" customHeight="1" x14ac:dyDescent="0.2">
      <c r="A13" s="371" t="s">
        <v>126</v>
      </c>
      <c r="B13" s="371"/>
      <c r="C13" s="371"/>
      <c r="D13" s="371"/>
      <c r="E13" s="371"/>
      <c r="F13" s="371"/>
      <c r="G13" s="371"/>
      <c r="H13" s="371"/>
      <c r="I13" s="371"/>
      <c r="J13" s="371"/>
      <c r="K13" s="371"/>
      <c r="L13" s="371"/>
      <c r="M13" s="371"/>
      <c r="N13" s="371"/>
      <c r="O13" s="371"/>
      <c r="P13" s="371"/>
      <c r="Q13" s="371"/>
      <c r="R13" s="371"/>
      <c r="S13" s="371"/>
      <c r="T13" s="371"/>
      <c r="U13" s="371"/>
      <c r="V13" s="371"/>
      <c r="W13" s="371"/>
      <c r="X13" s="371"/>
      <c r="Y13" s="371"/>
      <c r="Z13" s="371"/>
      <c r="AA13" s="371"/>
      <c r="AB13" s="371"/>
      <c r="AC13" s="371"/>
      <c r="AD13" s="371"/>
      <c r="AE13" s="371"/>
      <c r="AF13" s="371"/>
      <c r="AG13" s="371"/>
      <c r="AH13" s="371"/>
      <c r="AI13" s="371"/>
      <c r="AJ13" s="371"/>
      <c r="AK13" s="371"/>
      <c r="AL13" s="371"/>
      <c r="AM13" s="371"/>
      <c r="AN13" s="371"/>
      <c r="AO13" s="371"/>
      <c r="AP13" s="371"/>
      <c r="AQ13" s="371"/>
      <c r="AR13" s="371"/>
      <c r="AS13" s="371"/>
      <c r="AT13" s="371"/>
    </row>
    <row r="14" spans="1:46" s="47" customFormat="1" ht="15" customHeight="1" x14ac:dyDescent="0.3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458" t="s">
        <v>39</v>
      </c>
      <c r="U14" s="458"/>
      <c r="V14" s="458"/>
      <c r="W14" s="458"/>
      <c r="X14" s="458"/>
      <c r="Y14" s="458"/>
      <c r="Z14" s="458"/>
      <c r="AA14" s="458"/>
      <c r="AB14" s="458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</row>
    <row r="15" spans="1:46" s="47" customFormat="1" ht="15" customHeight="1" x14ac:dyDescent="0.3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</row>
    <row r="16" spans="1:46" ht="18.75" x14ac:dyDescent="0.3">
      <c r="A16" s="456" t="s">
        <v>162</v>
      </c>
      <c r="B16" s="456"/>
      <c r="C16" s="456"/>
      <c r="D16" s="456"/>
      <c r="E16" s="456"/>
      <c r="F16" s="456"/>
      <c r="G16" s="456"/>
      <c r="H16" s="456"/>
      <c r="I16" s="456"/>
      <c r="J16" s="456"/>
      <c r="K16" s="456"/>
      <c r="L16" s="456"/>
      <c r="M16" s="456"/>
      <c r="N16" s="456"/>
      <c r="O16" s="456"/>
      <c r="P16" s="456"/>
      <c r="Q16" s="456"/>
      <c r="R16" s="456"/>
      <c r="S16" s="456"/>
      <c r="T16" s="456"/>
      <c r="U16" s="456"/>
      <c r="V16" s="456"/>
      <c r="W16" s="456"/>
      <c r="X16" s="456"/>
      <c r="Y16" s="456"/>
      <c r="Z16" s="456"/>
      <c r="AA16" s="456"/>
      <c r="AB16" s="456"/>
      <c r="AC16" s="456"/>
      <c r="AD16" s="456"/>
      <c r="AE16" s="456"/>
      <c r="AF16" s="456"/>
      <c r="AG16" s="456"/>
      <c r="AH16" s="456"/>
      <c r="AI16" s="456"/>
      <c r="AJ16" s="456"/>
      <c r="AK16" s="456"/>
      <c r="AL16" s="456"/>
      <c r="AM16" s="456"/>
      <c r="AN16" s="456"/>
      <c r="AO16" s="456"/>
      <c r="AP16" s="456"/>
      <c r="AQ16" s="456"/>
      <c r="AR16" s="456"/>
      <c r="AS16" s="456"/>
      <c r="AT16" s="456"/>
    </row>
    <row r="17" spans="1:46" x14ac:dyDescent="0.25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</row>
    <row r="18" spans="1:46" x14ac:dyDescent="0.25">
      <c r="A18" s="114" t="s">
        <v>220</v>
      </c>
    </row>
    <row r="19" spans="1:46" x14ac:dyDescent="0.25">
      <c r="A19" s="114" t="s">
        <v>221</v>
      </c>
    </row>
    <row r="20" spans="1:46" s="113" customFormat="1" x14ac:dyDescent="0.25">
      <c r="A20" s="118"/>
    </row>
    <row r="21" spans="1:46" s="113" customFormat="1" x14ac:dyDescent="0.25"/>
    <row r="22" spans="1:46" s="113" customFormat="1" ht="66.75" customHeight="1" x14ac:dyDescent="0.25">
      <c r="A22" s="460" t="s">
        <v>113</v>
      </c>
      <c r="B22" s="461" t="s">
        <v>59</v>
      </c>
      <c r="C22" s="460" t="s">
        <v>129</v>
      </c>
      <c r="D22" s="461" t="s">
        <v>114</v>
      </c>
      <c r="E22" s="464" t="s">
        <v>115</v>
      </c>
      <c r="F22" s="465"/>
      <c r="G22" s="465"/>
      <c r="H22" s="465"/>
      <c r="I22" s="465"/>
      <c r="J22" s="466"/>
      <c r="K22" s="460" t="s">
        <v>116</v>
      </c>
      <c r="L22" s="460" t="s">
        <v>117</v>
      </c>
      <c r="M22" s="460" t="s">
        <v>118</v>
      </c>
      <c r="N22" s="460" t="s">
        <v>130</v>
      </c>
      <c r="O22" s="460" t="s">
        <v>119</v>
      </c>
      <c r="P22" s="460" t="s">
        <v>131</v>
      </c>
      <c r="Q22" s="460" t="s">
        <v>132</v>
      </c>
      <c r="R22" s="460"/>
      <c r="S22" s="459" t="s">
        <v>133</v>
      </c>
      <c r="T22" s="459" t="s">
        <v>134</v>
      </c>
      <c r="U22" s="460" t="s">
        <v>135</v>
      </c>
      <c r="V22" s="460" t="s">
        <v>136</v>
      </c>
      <c r="W22" s="460" t="s">
        <v>137</v>
      </c>
      <c r="X22" s="467" t="s">
        <v>138</v>
      </c>
      <c r="Y22" s="460" t="s">
        <v>139</v>
      </c>
      <c r="Z22" s="460" t="s">
        <v>140</v>
      </c>
      <c r="AA22" s="460" t="s">
        <v>141</v>
      </c>
      <c r="AB22" s="460" t="s">
        <v>142</v>
      </c>
      <c r="AC22" s="460" t="s">
        <v>143</v>
      </c>
      <c r="AD22" s="460" t="s">
        <v>144</v>
      </c>
      <c r="AE22" s="460"/>
      <c r="AF22" s="460"/>
      <c r="AG22" s="460"/>
      <c r="AH22" s="460"/>
      <c r="AI22" s="460"/>
      <c r="AJ22" s="460" t="s">
        <v>145</v>
      </c>
      <c r="AK22" s="460"/>
      <c r="AL22" s="460"/>
      <c r="AM22" s="460"/>
      <c r="AN22" s="460" t="s">
        <v>146</v>
      </c>
      <c r="AO22" s="460"/>
      <c r="AP22" s="460" t="s">
        <v>147</v>
      </c>
      <c r="AQ22" s="460" t="s">
        <v>148</v>
      </c>
      <c r="AR22" s="460" t="s">
        <v>149</v>
      </c>
      <c r="AS22" s="460" t="s">
        <v>150</v>
      </c>
      <c r="AT22" s="460" t="s">
        <v>124</v>
      </c>
    </row>
    <row r="23" spans="1:46" s="113" customFormat="1" ht="102" customHeight="1" x14ac:dyDescent="0.25">
      <c r="A23" s="460"/>
      <c r="B23" s="462"/>
      <c r="C23" s="460"/>
      <c r="D23" s="462"/>
      <c r="E23" s="462" t="s">
        <v>125</v>
      </c>
      <c r="F23" s="468" t="s">
        <v>3</v>
      </c>
      <c r="G23" s="468" t="s">
        <v>6</v>
      </c>
      <c r="H23" s="468" t="s">
        <v>7</v>
      </c>
      <c r="I23" s="468" t="s">
        <v>4</v>
      </c>
      <c r="J23" s="468" t="s">
        <v>27</v>
      </c>
      <c r="K23" s="460"/>
      <c r="L23" s="460"/>
      <c r="M23" s="460"/>
      <c r="N23" s="460"/>
      <c r="O23" s="460"/>
      <c r="P23" s="460"/>
      <c r="Q23" s="472" t="s">
        <v>23</v>
      </c>
      <c r="R23" s="472" t="s">
        <v>24</v>
      </c>
      <c r="S23" s="459"/>
      <c r="T23" s="459"/>
      <c r="U23" s="460"/>
      <c r="V23" s="460"/>
      <c r="W23" s="460"/>
      <c r="X23" s="460"/>
      <c r="Y23" s="460"/>
      <c r="Z23" s="460"/>
      <c r="AA23" s="460"/>
      <c r="AB23" s="460"/>
      <c r="AC23" s="460"/>
      <c r="AD23" s="460" t="s">
        <v>151</v>
      </c>
      <c r="AE23" s="460"/>
      <c r="AF23" s="460" t="s">
        <v>152</v>
      </c>
      <c r="AG23" s="460"/>
      <c r="AH23" s="461" t="s">
        <v>153</v>
      </c>
      <c r="AI23" s="461" t="s">
        <v>154</v>
      </c>
      <c r="AJ23" s="461" t="s">
        <v>155</v>
      </c>
      <c r="AK23" s="461" t="s">
        <v>156</v>
      </c>
      <c r="AL23" s="461" t="s">
        <v>157</v>
      </c>
      <c r="AM23" s="461" t="s">
        <v>158</v>
      </c>
      <c r="AN23" s="461" t="s">
        <v>159</v>
      </c>
      <c r="AO23" s="470" t="s">
        <v>24</v>
      </c>
      <c r="AP23" s="460"/>
      <c r="AQ23" s="460"/>
      <c r="AR23" s="460"/>
      <c r="AS23" s="460"/>
      <c r="AT23" s="460"/>
    </row>
    <row r="24" spans="1:46" s="113" customFormat="1" ht="79.5" customHeight="1" x14ac:dyDescent="0.25">
      <c r="A24" s="460"/>
      <c r="B24" s="463"/>
      <c r="C24" s="460"/>
      <c r="D24" s="463"/>
      <c r="E24" s="463"/>
      <c r="F24" s="469"/>
      <c r="G24" s="469"/>
      <c r="H24" s="469"/>
      <c r="I24" s="469"/>
      <c r="J24" s="469"/>
      <c r="K24" s="460"/>
      <c r="L24" s="460"/>
      <c r="M24" s="460"/>
      <c r="N24" s="460"/>
      <c r="O24" s="460"/>
      <c r="P24" s="460"/>
      <c r="Q24" s="473"/>
      <c r="R24" s="473"/>
      <c r="S24" s="459"/>
      <c r="T24" s="459"/>
      <c r="U24" s="460"/>
      <c r="V24" s="460"/>
      <c r="W24" s="460"/>
      <c r="X24" s="460"/>
      <c r="Y24" s="460"/>
      <c r="Z24" s="460"/>
      <c r="AA24" s="460"/>
      <c r="AB24" s="460"/>
      <c r="AC24" s="460"/>
      <c r="AD24" s="115" t="s">
        <v>160</v>
      </c>
      <c r="AE24" s="115" t="s">
        <v>161</v>
      </c>
      <c r="AF24" s="121" t="s">
        <v>23</v>
      </c>
      <c r="AG24" s="121" t="s">
        <v>24</v>
      </c>
      <c r="AH24" s="463"/>
      <c r="AI24" s="463"/>
      <c r="AJ24" s="463"/>
      <c r="AK24" s="463"/>
      <c r="AL24" s="463"/>
      <c r="AM24" s="463"/>
      <c r="AN24" s="463"/>
      <c r="AO24" s="471"/>
      <c r="AP24" s="460"/>
      <c r="AQ24" s="460"/>
      <c r="AR24" s="460"/>
      <c r="AS24" s="460"/>
      <c r="AT24" s="460"/>
    </row>
    <row r="25" spans="1:46" s="117" customFormat="1" ht="15.75" x14ac:dyDescent="0.2">
      <c r="A25" s="67">
        <v>1</v>
      </c>
      <c r="B25" s="67">
        <f>A25+1</f>
        <v>2</v>
      </c>
      <c r="C25" s="67">
        <f t="shared" ref="C25:L25" si="0">B25+1</f>
        <v>3</v>
      </c>
      <c r="D25" s="67">
        <f t="shared" si="0"/>
        <v>4</v>
      </c>
      <c r="E25" s="67">
        <f t="shared" si="0"/>
        <v>5</v>
      </c>
      <c r="F25" s="67">
        <f t="shared" si="0"/>
        <v>6</v>
      </c>
      <c r="G25" s="67">
        <f t="shared" si="0"/>
        <v>7</v>
      </c>
      <c r="H25" s="67">
        <f t="shared" si="0"/>
        <v>8</v>
      </c>
      <c r="I25" s="67">
        <f t="shared" si="0"/>
        <v>9</v>
      </c>
      <c r="J25" s="67">
        <f t="shared" si="0"/>
        <v>10</v>
      </c>
      <c r="K25" s="67">
        <f t="shared" si="0"/>
        <v>11</v>
      </c>
      <c r="L25" s="67">
        <f t="shared" si="0"/>
        <v>12</v>
      </c>
      <c r="M25" s="67">
        <f t="shared" ref="M25" si="1">L25+1</f>
        <v>13</v>
      </c>
      <c r="N25" s="67">
        <f t="shared" ref="N25" si="2">M25+1</f>
        <v>14</v>
      </c>
      <c r="O25" s="67">
        <f t="shared" ref="O25" si="3">N25+1</f>
        <v>15</v>
      </c>
      <c r="P25" s="67">
        <f t="shared" ref="P25" si="4">O25+1</f>
        <v>16</v>
      </c>
      <c r="Q25" s="67">
        <f t="shared" ref="Q25" si="5">P25+1</f>
        <v>17</v>
      </c>
      <c r="R25" s="67">
        <f t="shared" ref="R25" si="6">Q25+1</f>
        <v>18</v>
      </c>
      <c r="S25" s="67">
        <f t="shared" ref="S25" si="7">R25+1</f>
        <v>19</v>
      </c>
      <c r="T25" s="67">
        <f t="shared" ref="T25" si="8">S25+1</f>
        <v>20</v>
      </c>
      <c r="U25" s="67">
        <f t="shared" ref="U25" si="9">T25+1</f>
        <v>21</v>
      </c>
      <c r="V25" s="67">
        <f t="shared" ref="V25" si="10">U25+1</f>
        <v>22</v>
      </c>
      <c r="W25" s="67">
        <f t="shared" ref="W25" si="11">V25+1</f>
        <v>23</v>
      </c>
      <c r="X25" s="67">
        <f t="shared" ref="X25" si="12">W25+1</f>
        <v>24</v>
      </c>
      <c r="Y25" s="67">
        <f t="shared" ref="Y25" si="13">X25+1</f>
        <v>25</v>
      </c>
      <c r="Z25" s="67">
        <f t="shared" ref="Z25" si="14">Y25+1</f>
        <v>26</v>
      </c>
      <c r="AA25" s="67">
        <f t="shared" ref="AA25" si="15">Z25+1</f>
        <v>27</v>
      </c>
      <c r="AB25" s="67">
        <f t="shared" ref="AB25" si="16">AA25+1</f>
        <v>28</v>
      </c>
      <c r="AC25" s="67">
        <f t="shared" ref="AC25" si="17">AB25+1</f>
        <v>29</v>
      </c>
      <c r="AD25" s="67">
        <f t="shared" ref="AD25" si="18">AC25+1</f>
        <v>30</v>
      </c>
      <c r="AE25" s="67">
        <f t="shared" ref="AE25" si="19">AD25+1</f>
        <v>31</v>
      </c>
      <c r="AF25" s="67">
        <f t="shared" ref="AF25" si="20">AE25+1</f>
        <v>32</v>
      </c>
      <c r="AG25" s="67">
        <f t="shared" ref="AG25" si="21">AF25+1</f>
        <v>33</v>
      </c>
      <c r="AH25" s="67">
        <f t="shared" ref="AH25" si="22">AG25+1</f>
        <v>34</v>
      </c>
      <c r="AI25" s="67">
        <f t="shared" ref="AI25" si="23">AH25+1</f>
        <v>35</v>
      </c>
      <c r="AJ25" s="67">
        <f t="shared" ref="AJ25" si="24">AI25+1</f>
        <v>36</v>
      </c>
      <c r="AK25" s="67">
        <f t="shared" ref="AK25" si="25">AJ25+1</f>
        <v>37</v>
      </c>
      <c r="AL25" s="67">
        <f t="shared" ref="AL25" si="26">AK25+1</f>
        <v>38</v>
      </c>
      <c r="AM25" s="67">
        <f t="shared" ref="AM25" si="27">AL25+1</f>
        <v>39</v>
      </c>
      <c r="AN25" s="67">
        <f t="shared" ref="AN25" si="28">AM25+1</f>
        <v>40</v>
      </c>
      <c r="AO25" s="67">
        <f t="shared" ref="AO25" si="29">AN25+1</f>
        <v>41</v>
      </c>
      <c r="AP25" s="67">
        <f t="shared" ref="AP25" si="30">AO25+1</f>
        <v>42</v>
      </c>
      <c r="AQ25" s="67">
        <f t="shared" ref="AQ25" si="31">AP25+1</f>
        <v>43</v>
      </c>
      <c r="AR25" s="67">
        <f t="shared" ref="AR25" si="32">AQ25+1</f>
        <v>44</v>
      </c>
      <c r="AS25" s="67">
        <f t="shared" ref="AS25" si="33">AR25+1</f>
        <v>45</v>
      </c>
      <c r="AT25" s="67">
        <f t="shared" ref="AT25" si="34">AS25+1</f>
        <v>46</v>
      </c>
    </row>
  </sheetData>
  <customSheetViews>
    <customSheetView guid="{4C45463A-C21A-4E38-9E5F-EFF5BA12C056}" scale="85" showPageBreaks="1" fitToPage="1" printArea="1" state="hidden" topLeftCell="X1">
      <selection activeCell="AP22" sqref="AP22:AP24"/>
      <pageMargins left="0.70866141732283472" right="0.70866141732283472" top="0.74803149606299213" bottom="0.74803149606299213" header="0.31496062992125984" footer="0.31496062992125984"/>
      <pageSetup paperSize="8" scale="35" fitToHeight="6" orientation="landscape" r:id="rId1"/>
    </customSheetView>
    <customSheetView guid="{BC780AFA-B6AD-48E8-A559-54C8ECAAE929}" scale="85" showPageBreaks="1" fitToPage="1" printArea="1" state="hidden" topLeftCell="X1">
      <selection activeCell="AP22" sqref="AP22:AP24"/>
      <pageMargins left="0.70866141732283472" right="0.70866141732283472" top="0.74803149606299213" bottom="0.74803149606299213" header="0.31496062992125984" footer="0.31496062992125984"/>
      <pageSetup paperSize="8" scale="35" fitToHeight="6" orientation="landscape" r:id="rId2"/>
    </customSheetView>
    <customSheetView guid="{0ADA6DA3-8AD1-4DCF-9F4E-CAAB78208A4C}" scale="85" showPageBreaks="1" fitToPage="1" printArea="1" state="hidden" topLeftCell="X1">
      <selection activeCell="AP22" sqref="AP22:AP24"/>
      <pageMargins left="0.70866141732283472" right="0.70866141732283472" top="0.74803149606299213" bottom="0.74803149606299213" header="0.31496062992125984" footer="0.31496062992125984"/>
      <pageSetup paperSize="8" scale="24" fitToHeight="6" orientation="landscape" r:id="rId3"/>
    </customSheetView>
  </customSheetViews>
  <mergeCells count="57">
    <mergeCell ref="AM23:AM24"/>
    <mergeCell ref="AN23:AN24"/>
    <mergeCell ref="AO23:AO24"/>
    <mergeCell ref="T14:AB14"/>
    <mergeCell ref="J23:J24"/>
    <mergeCell ref="Q23:Q24"/>
    <mergeCell ref="R23:R24"/>
    <mergeCell ref="AD23:AE23"/>
    <mergeCell ref="AF23:AG23"/>
    <mergeCell ref="AH23:AH24"/>
    <mergeCell ref="AA22:AA24"/>
    <mergeCell ref="AB22:AB24"/>
    <mergeCell ref="AC22:AC24"/>
    <mergeCell ref="AD22:AI22"/>
    <mergeCell ref="AJ22:AM22"/>
    <mergeCell ref="AN22:AO22"/>
    <mergeCell ref="AP22:AP24"/>
    <mergeCell ref="AQ22:AQ24"/>
    <mergeCell ref="AR22:AR24"/>
    <mergeCell ref="AS22:AS24"/>
    <mergeCell ref="AT22:AT24"/>
    <mergeCell ref="E23:E24"/>
    <mergeCell ref="F23:F24"/>
    <mergeCell ref="G23:G24"/>
    <mergeCell ref="H23:H24"/>
    <mergeCell ref="I23:I24"/>
    <mergeCell ref="AJ23:AJ24"/>
    <mergeCell ref="AK23:AK24"/>
    <mergeCell ref="AL23:AL24"/>
    <mergeCell ref="U22:U24"/>
    <mergeCell ref="V22:V24"/>
    <mergeCell ref="W22:W24"/>
    <mergeCell ref="X22:X24"/>
    <mergeCell ref="Y22:Y24"/>
    <mergeCell ref="Z22:Z24"/>
    <mergeCell ref="T22:T24"/>
    <mergeCell ref="A16:AT16"/>
    <mergeCell ref="A22:A24"/>
    <mergeCell ref="B22:B24"/>
    <mergeCell ref="C22:C24"/>
    <mergeCell ref="D22:D24"/>
    <mergeCell ref="E22:J22"/>
    <mergeCell ref="K22:K24"/>
    <mergeCell ref="L22:L24"/>
    <mergeCell ref="M22:M24"/>
    <mergeCell ref="N22:N24"/>
    <mergeCell ref="O22:O24"/>
    <mergeCell ref="P22:P24"/>
    <mergeCell ref="Q22:R22"/>
    <mergeCell ref="S22:S24"/>
    <mergeCell ref="AI23:AI24"/>
    <mergeCell ref="A13:AT13"/>
    <mergeCell ref="A5:AT5"/>
    <mergeCell ref="A7:AT7"/>
    <mergeCell ref="A8:AT8"/>
    <mergeCell ref="A10:AT10"/>
    <mergeCell ref="A11:AT11"/>
  </mergeCells>
  <pageMargins left="0.70866141732283472" right="0.70866141732283472" top="0.74803149606299213" bottom="0.74803149606299213" header="0.31496062992125984" footer="0.31496062992125984"/>
  <pageSetup paperSize="8" scale="24" fitToHeight="6" orientation="landscape" r:id="rId4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/>
    <pageSetUpPr fitToPage="1"/>
  </sheetPr>
  <dimension ref="A1:Z22"/>
  <sheetViews>
    <sheetView view="pageBreakPreview" topLeftCell="A2" zoomScale="60" zoomScaleNormal="100" workbookViewId="0">
      <selection activeCell="U39" sqref="U38:U39"/>
    </sheetView>
  </sheetViews>
  <sheetFormatPr defaultRowHeight="15.75" x14ac:dyDescent="0.25"/>
  <cols>
    <col min="1" max="1" width="9" style="11"/>
    <col min="2" max="2" width="37.25" style="11" bestFit="1" customWidth="1"/>
    <col min="3" max="3" width="15" style="11" customWidth="1"/>
    <col min="4" max="4" width="10.375" style="11" customWidth="1"/>
    <col min="5" max="5" width="12.75" style="11" customWidth="1"/>
    <col min="6" max="6" width="9" style="11" customWidth="1"/>
    <col min="7" max="7" width="27.25" style="11" customWidth="1"/>
    <col min="8" max="9" width="23.375" style="11" customWidth="1"/>
    <col min="10" max="10" width="22.375" style="11" customWidth="1"/>
    <col min="11" max="11" width="7.75" style="11" customWidth="1"/>
    <col min="12" max="12" width="7.125" style="11" customWidth="1"/>
    <col min="13" max="13" width="9" style="11" customWidth="1"/>
    <col min="14" max="14" width="8.375" style="11" customWidth="1"/>
    <col min="15" max="15" width="9.125" style="11" customWidth="1"/>
    <col min="16" max="16" width="8.5" style="11" customWidth="1"/>
    <col min="17" max="17" width="9.125" style="11" customWidth="1"/>
    <col min="18" max="18" width="7.875" style="11" customWidth="1"/>
    <col min="19" max="20" width="10.625" style="11" customWidth="1"/>
    <col min="21" max="21" width="22.625" style="11" customWidth="1"/>
    <col min="22" max="22" width="12.75" style="11" customWidth="1"/>
    <col min="23" max="23" width="10.875" style="11" customWidth="1"/>
    <col min="24" max="24" width="13.25" style="11" customWidth="1"/>
    <col min="25" max="26" width="10.625" style="11" customWidth="1"/>
    <col min="27" max="27" width="12.125" style="11" customWidth="1"/>
    <col min="28" max="28" width="10.625" style="11" customWidth="1"/>
    <col min="29" max="29" width="22.75" style="11" customWidth="1"/>
    <col min="30" max="67" width="10.625" style="11" customWidth="1"/>
    <col min="68" max="68" width="12.125" style="11" customWidth="1"/>
    <col min="69" max="69" width="11.5" style="11" customWidth="1"/>
    <col min="70" max="70" width="14.125" style="11" customWidth="1"/>
    <col min="71" max="71" width="15.125" style="11" customWidth="1"/>
    <col min="72" max="72" width="13" style="11" customWidth="1"/>
    <col min="73" max="73" width="11.75" style="11" customWidth="1"/>
    <col min="74" max="74" width="17.5" style="11" customWidth="1"/>
    <col min="75" max="16384" width="9" style="11"/>
  </cols>
  <sheetData>
    <row r="1" spans="1:26" ht="18.75" x14ac:dyDescent="0.25">
      <c r="X1" s="48" t="s">
        <v>272</v>
      </c>
      <c r="Z1" s="2"/>
    </row>
    <row r="2" spans="1:26" ht="18.75" x14ac:dyDescent="0.3">
      <c r="X2" s="26" t="s">
        <v>2</v>
      </c>
      <c r="Z2" s="2"/>
    </row>
    <row r="3" spans="1:26" ht="18.75" x14ac:dyDescent="0.3">
      <c r="X3" s="26" t="s">
        <v>169</v>
      </c>
      <c r="Z3" s="2"/>
    </row>
    <row r="4" spans="1:26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</row>
    <row r="5" spans="1:26" ht="18.75" x14ac:dyDescent="0.3">
      <c r="Z5" s="26"/>
    </row>
    <row r="6" spans="1:26" ht="18.75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</row>
    <row r="7" spans="1:26" ht="18.75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</row>
    <row r="8" spans="1:26" ht="18.75" x14ac:dyDescent="0.3">
      <c r="A8" s="76"/>
      <c r="B8" s="76"/>
      <c r="C8" s="76"/>
      <c r="D8" s="76"/>
      <c r="E8" s="76"/>
      <c r="F8" s="76"/>
      <c r="G8" s="143"/>
      <c r="H8" s="76"/>
      <c r="I8" s="143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</row>
    <row r="9" spans="1:26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</row>
    <row r="10" spans="1:26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</row>
    <row r="11" spans="1:26" x14ac:dyDescent="0.25">
      <c r="A11" s="71"/>
      <c r="B11" s="71"/>
      <c r="C11" s="71"/>
      <c r="D11" s="71"/>
      <c r="E11" s="71"/>
      <c r="F11" s="71"/>
      <c r="G11" s="139"/>
      <c r="H11" s="71"/>
      <c r="I11" s="139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</row>
    <row r="12" spans="1:26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</row>
    <row r="13" spans="1:26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</row>
    <row r="14" spans="1:26" ht="18.75" x14ac:dyDescent="0.3">
      <c r="Z14" s="26"/>
    </row>
    <row r="15" spans="1:26" x14ac:dyDescent="0.25">
      <c r="A15" s="27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22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33" customHeight="1" x14ac:dyDescent="0.3">
      <c r="A16" s="358" t="s">
        <v>80</v>
      </c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87"/>
      <c r="Z16" s="87"/>
    </row>
    <row r="17" spans="1:26" ht="66.75" customHeight="1" x14ac:dyDescent="0.25">
      <c r="A17" s="353" t="s">
        <v>63</v>
      </c>
      <c r="B17" s="353" t="s">
        <v>59</v>
      </c>
      <c r="C17" s="353" t="s">
        <v>5</v>
      </c>
      <c r="D17" s="353" t="s">
        <v>13</v>
      </c>
      <c r="E17" s="353"/>
      <c r="F17" s="353"/>
      <c r="G17" s="354" t="s">
        <v>205</v>
      </c>
      <c r="H17" s="354" t="s">
        <v>167</v>
      </c>
      <c r="I17" s="354" t="s">
        <v>217</v>
      </c>
      <c r="J17" s="354" t="s">
        <v>218</v>
      </c>
      <c r="K17" s="346" t="s">
        <v>14</v>
      </c>
      <c r="L17" s="367"/>
      <c r="M17" s="367"/>
      <c r="N17" s="367"/>
      <c r="O17" s="367"/>
      <c r="P17" s="367"/>
      <c r="Q17" s="367"/>
      <c r="R17" s="367"/>
      <c r="S17" s="367"/>
      <c r="T17" s="347"/>
      <c r="U17" s="354" t="s">
        <v>219</v>
      </c>
      <c r="V17" s="353" t="s">
        <v>260</v>
      </c>
      <c r="W17" s="353"/>
      <c r="X17" s="353" t="s">
        <v>16</v>
      </c>
      <c r="Y17" s="17"/>
      <c r="Z17" s="17"/>
    </row>
    <row r="18" spans="1:26" ht="24.75" customHeight="1" x14ac:dyDescent="0.25">
      <c r="A18" s="353"/>
      <c r="B18" s="353"/>
      <c r="C18" s="353"/>
      <c r="D18" s="353"/>
      <c r="E18" s="353"/>
      <c r="F18" s="353"/>
      <c r="G18" s="355"/>
      <c r="H18" s="355"/>
      <c r="I18" s="355"/>
      <c r="J18" s="355"/>
      <c r="K18" s="346" t="s">
        <v>29</v>
      </c>
      <c r="L18" s="347"/>
      <c r="M18" s="346" t="s">
        <v>30</v>
      </c>
      <c r="N18" s="347"/>
      <c r="O18" s="346" t="s">
        <v>31</v>
      </c>
      <c r="P18" s="347"/>
      <c r="Q18" s="346" t="s">
        <v>32</v>
      </c>
      <c r="R18" s="347"/>
      <c r="S18" s="346" t="s">
        <v>33</v>
      </c>
      <c r="T18" s="347"/>
      <c r="U18" s="355"/>
      <c r="V18" s="353" t="s">
        <v>17</v>
      </c>
      <c r="W18" s="353" t="s">
        <v>18</v>
      </c>
      <c r="X18" s="353"/>
    </row>
    <row r="19" spans="1:26" ht="135" x14ac:dyDescent="0.25">
      <c r="A19" s="353"/>
      <c r="B19" s="353"/>
      <c r="C19" s="353"/>
      <c r="D19" s="40" t="s">
        <v>40</v>
      </c>
      <c r="E19" s="40" t="s">
        <v>9</v>
      </c>
      <c r="F19" s="40" t="s">
        <v>8</v>
      </c>
      <c r="G19" s="356"/>
      <c r="H19" s="356"/>
      <c r="I19" s="356"/>
      <c r="J19" s="356"/>
      <c r="K19" s="37" t="s">
        <v>23</v>
      </c>
      <c r="L19" s="37" t="s">
        <v>24</v>
      </c>
      <c r="M19" s="37" t="s">
        <v>23</v>
      </c>
      <c r="N19" s="37" t="s">
        <v>24</v>
      </c>
      <c r="O19" s="37" t="s">
        <v>23</v>
      </c>
      <c r="P19" s="37" t="s">
        <v>24</v>
      </c>
      <c r="Q19" s="37" t="s">
        <v>23</v>
      </c>
      <c r="R19" s="37" t="s">
        <v>24</v>
      </c>
      <c r="S19" s="37" t="s">
        <v>23</v>
      </c>
      <c r="T19" s="37" t="s">
        <v>24</v>
      </c>
      <c r="U19" s="356"/>
      <c r="V19" s="353"/>
      <c r="W19" s="353"/>
      <c r="X19" s="353"/>
    </row>
    <row r="20" spans="1:26" x14ac:dyDescent="0.25">
      <c r="A20" s="37">
        <v>1</v>
      </c>
      <c r="B20" s="37">
        <f>A20+1</f>
        <v>2</v>
      </c>
      <c r="C20" s="131">
        <f t="shared" ref="C20:G20" si="0">B20+1</f>
        <v>3</v>
      </c>
      <c r="D20" s="131">
        <f t="shared" si="0"/>
        <v>4</v>
      </c>
      <c r="E20" s="131">
        <f t="shared" si="0"/>
        <v>5</v>
      </c>
      <c r="F20" s="131">
        <f t="shared" si="0"/>
        <v>6</v>
      </c>
      <c r="G20" s="140">
        <f t="shared" si="0"/>
        <v>7</v>
      </c>
      <c r="H20" s="140">
        <f t="shared" ref="H20" si="1">G20+1</f>
        <v>8</v>
      </c>
      <c r="I20" s="140">
        <f t="shared" ref="I20" si="2">H20+1</f>
        <v>9</v>
      </c>
      <c r="J20" s="140">
        <f t="shared" ref="J20" si="3">I20+1</f>
        <v>10</v>
      </c>
      <c r="K20" s="140">
        <f t="shared" ref="K20" si="4">J20+1</f>
        <v>11</v>
      </c>
      <c r="L20" s="140">
        <f t="shared" ref="L20" si="5">K20+1</f>
        <v>12</v>
      </c>
      <c r="M20" s="140">
        <f t="shared" ref="M20" si="6">L20+1</f>
        <v>13</v>
      </c>
      <c r="N20" s="140">
        <f t="shared" ref="N20" si="7">M20+1</f>
        <v>14</v>
      </c>
      <c r="O20" s="140">
        <f t="shared" ref="O20" si="8">N20+1</f>
        <v>15</v>
      </c>
      <c r="P20" s="140">
        <f t="shared" ref="P20" si="9">O20+1</f>
        <v>16</v>
      </c>
      <c r="Q20" s="140">
        <f t="shared" ref="Q20" si="10">P20+1</f>
        <v>17</v>
      </c>
      <c r="R20" s="140">
        <f t="shared" ref="R20" si="11">Q20+1</f>
        <v>18</v>
      </c>
      <c r="S20" s="140">
        <f t="shared" ref="S20" si="12">R20+1</f>
        <v>19</v>
      </c>
      <c r="T20" s="140">
        <f t="shared" ref="T20" si="13">S20+1</f>
        <v>20</v>
      </c>
      <c r="U20" s="140">
        <f t="shared" ref="U20" si="14">T20+1</f>
        <v>21</v>
      </c>
      <c r="V20" s="140">
        <f t="shared" ref="V20" si="15">U20+1</f>
        <v>22</v>
      </c>
      <c r="W20" s="140">
        <f t="shared" ref="W20" si="16">V20+1</f>
        <v>23</v>
      </c>
      <c r="X20" s="140">
        <f t="shared" ref="X20" si="17">W20+1</f>
        <v>24</v>
      </c>
    </row>
    <row r="21" spans="1:26" x14ac:dyDescent="0.25">
      <c r="A21" s="37"/>
      <c r="B21" s="37"/>
      <c r="C21" s="37"/>
      <c r="D21" s="37"/>
      <c r="E21" s="37"/>
      <c r="F21" s="37"/>
      <c r="G21" s="140"/>
      <c r="H21" s="37"/>
      <c r="I21" s="140"/>
      <c r="J21" s="37"/>
      <c r="K21" s="37"/>
      <c r="L21" s="37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</row>
    <row r="22" spans="1:26" x14ac:dyDescent="0.25">
      <c r="A22" s="27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</sheetData>
  <customSheetViews>
    <customSheetView guid="{4C45463A-C21A-4E38-9E5F-EFF5BA12C056}" scale="60" showPageBreaks="1" fitToPage="1" printArea="1" state="hidden" view="pageBreakPreview" topLeftCell="A2">
      <selection activeCell="U39" sqref="U38:U39"/>
      <pageMargins left="0.56999999999999995" right="0.39370078740157483" top="0.78740157480314965" bottom="0.78740157480314965" header="0.51181102362204722" footer="0.51181102362204722"/>
      <printOptions horizontalCentered="1"/>
      <pageSetup paperSize="8" scale="55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 topLeftCell="A2">
      <selection activeCell="U39" sqref="U38:U39"/>
      <pageMargins left="0.56999999999999995" right="0.39370078740157483" top="0.78740157480314965" bottom="0.78740157480314965" header="0.51181102362204722" footer="0.51181102362204722"/>
      <printOptions horizontalCentered="1"/>
      <pageSetup paperSize="8" scale="55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 topLeftCell="A2">
      <selection activeCell="U39" sqref="U38:U39"/>
      <pageMargins left="0.56999999999999995" right="0.39370078740157483" top="0.78740157480314965" bottom="0.78740157480314965" header="0.51181102362204722" footer="0.51181102362204722"/>
      <printOptions horizontalCentered="1"/>
      <pageSetup paperSize="8" scale="38" fitToHeight="0" orientation="landscape" r:id="rId3"/>
      <headerFooter differentFirst="1" alignWithMargins="0">
        <oddHeader>&amp;C&amp;P</oddHeader>
      </headerFooter>
    </customSheetView>
  </customSheetViews>
  <mergeCells count="27">
    <mergeCell ref="V18:V19"/>
    <mergeCell ref="W18:W19"/>
    <mergeCell ref="G17:G19"/>
    <mergeCell ref="I17:I19"/>
    <mergeCell ref="A12:Z12"/>
    <mergeCell ref="A13:Z13"/>
    <mergeCell ref="A16:X16"/>
    <mergeCell ref="A17:A19"/>
    <mergeCell ref="B17:B19"/>
    <mergeCell ref="C17:C19"/>
    <mergeCell ref="D17:F18"/>
    <mergeCell ref="X17:X19"/>
    <mergeCell ref="K18:L18"/>
    <mergeCell ref="V17:W17"/>
    <mergeCell ref="Q18:R18"/>
    <mergeCell ref="S18:T18"/>
    <mergeCell ref="A4:Z4"/>
    <mergeCell ref="A6:Z6"/>
    <mergeCell ref="A7:Z7"/>
    <mergeCell ref="A9:Z9"/>
    <mergeCell ref="A10:Z10"/>
    <mergeCell ref="H17:H19"/>
    <mergeCell ref="J17:J19"/>
    <mergeCell ref="U17:U19"/>
    <mergeCell ref="M18:N18"/>
    <mergeCell ref="O18:P18"/>
    <mergeCell ref="K17:T17"/>
  </mergeCells>
  <printOptions horizontalCentered="1"/>
  <pageMargins left="0.56999999999999995" right="0.39370078740157483" top="0.78740157480314965" bottom="0.78740157480314965" header="0.51181102362204722" footer="0.51181102362204722"/>
  <pageSetup paperSize="8" scale="55" fitToHeight="0" orientation="landscape" r:id="rId4"/>
  <headerFooter differentFirst="1" alignWithMargins="0">
    <oddHeader>&amp;C&amp;P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  <pageSetUpPr fitToPage="1"/>
  </sheetPr>
  <dimension ref="A1:V20"/>
  <sheetViews>
    <sheetView view="pageBreakPreview" zoomScale="55" zoomScaleNormal="100" zoomScaleSheetLayoutView="55" workbookViewId="0">
      <selection activeCell="V3" sqref="V3"/>
    </sheetView>
  </sheetViews>
  <sheetFormatPr defaultRowHeight="15.75" x14ac:dyDescent="0.25"/>
  <cols>
    <col min="1" max="1" width="9" style="11"/>
    <col min="2" max="2" width="37.25" style="11" bestFit="1" customWidth="1"/>
    <col min="3" max="3" width="15" style="11" customWidth="1"/>
    <col min="4" max="4" width="10.375" style="11" customWidth="1"/>
    <col min="5" max="5" width="12.75" style="11" customWidth="1"/>
    <col min="6" max="6" width="10.625" style="11" customWidth="1"/>
    <col min="7" max="7" width="11.5" style="11" customWidth="1"/>
    <col min="8" max="8" width="14.375" style="11" customWidth="1"/>
    <col min="9" max="9" width="7.75" style="11" customWidth="1"/>
    <col min="10" max="10" width="7.125" style="11" customWidth="1"/>
    <col min="11" max="11" width="12.75" style="11" customWidth="1"/>
    <col min="12" max="12" width="9.125" style="11" customWidth="1"/>
    <col min="13" max="13" width="8.5" style="11" customWidth="1"/>
    <col min="14" max="14" width="9.125" style="11" customWidth="1"/>
    <col min="15" max="15" width="7.875" style="11" customWidth="1"/>
    <col min="16" max="16" width="10.625" style="11" customWidth="1"/>
    <col min="17" max="18" width="13.125" style="11" customWidth="1"/>
    <col min="19" max="19" width="12.75" style="11" customWidth="1"/>
    <col min="20" max="20" width="10.875" style="11" customWidth="1"/>
    <col min="21" max="21" width="13.25" style="11" customWidth="1"/>
    <col min="22" max="22" width="10.625" style="11" customWidth="1"/>
    <col min="23" max="23" width="12.125" style="11" customWidth="1"/>
    <col min="24" max="24" width="10.625" style="11" customWidth="1"/>
    <col min="25" max="25" width="22.75" style="11" customWidth="1"/>
    <col min="26" max="63" width="10.625" style="11" customWidth="1"/>
    <col min="64" max="64" width="12.125" style="11" customWidth="1"/>
    <col min="65" max="65" width="11.5" style="11" customWidth="1"/>
    <col min="66" max="66" width="14.125" style="11" customWidth="1"/>
    <col min="67" max="67" width="15.125" style="11" customWidth="1"/>
    <col min="68" max="68" width="13" style="11" customWidth="1"/>
    <col min="69" max="69" width="11.75" style="11" customWidth="1"/>
    <col min="70" max="70" width="17.5" style="11" customWidth="1"/>
    <col min="71" max="16384" width="9" style="11"/>
  </cols>
  <sheetData>
    <row r="1" spans="1:22" ht="18.75" x14ac:dyDescent="0.25">
      <c r="V1" s="48" t="s">
        <v>273</v>
      </c>
    </row>
    <row r="2" spans="1:22" ht="18.75" x14ac:dyDescent="0.3">
      <c r="V2" s="26" t="s">
        <v>2</v>
      </c>
    </row>
    <row r="3" spans="1:22" ht="18.75" x14ac:dyDescent="0.3">
      <c r="V3" s="26" t="s">
        <v>169</v>
      </c>
    </row>
    <row r="4" spans="1:22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</row>
    <row r="5" spans="1:22" ht="18.75" x14ac:dyDescent="0.3">
      <c r="V5" s="26"/>
    </row>
    <row r="6" spans="1:22" ht="18.75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</row>
    <row r="7" spans="1:22" ht="18.75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</row>
    <row r="8" spans="1:22" ht="18.75" x14ac:dyDescent="0.3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</row>
    <row r="9" spans="1:22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</row>
    <row r="10" spans="1:22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</row>
    <row r="11" spans="1:22" x14ac:dyDescent="0.25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</row>
    <row r="12" spans="1:22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</row>
    <row r="13" spans="1:22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</row>
    <row r="14" spans="1:22" ht="24" customHeight="1" x14ac:dyDescent="0.25">
      <c r="A14" s="373" t="s">
        <v>51</v>
      </c>
      <c r="B14" s="373"/>
      <c r="C14" s="373"/>
      <c r="D14" s="373"/>
      <c r="E14" s="373"/>
      <c r="F14" s="373"/>
      <c r="G14" s="373"/>
      <c r="H14" s="373"/>
      <c r="I14" s="373"/>
      <c r="J14" s="373"/>
      <c r="K14" s="373"/>
      <c r="L14" s="373"/>
      <c r="M14" s="373"/>
      <c r="N14" s="373"/>
      <c r="O14" s="373"/>
      <c r="P14" s="373"/>
      <c r="Q14" s="373"/>
      <c r="R14" s="373"/>
      <c r="S14" s="373"/>
      <c r="T14" s="373"/>
      <c r="U14" s="373"/>
      <c r="V14" s="373"/>
    </row>
    <row r="15" spans="1:22" ht="81" customHeight="1" x14ac:dyDescent="0.25">
      <c r="A15" s="353" t="s">
        <v>63</v>
      </c>
      <c r="B15" s="353" t="s">
        <v>59</v>
      </c>
      <c r="C15" s="353" t="s">
        <v>14</v>
      </c>
      <c r="D15" s="353"/>
      <c r="E15" s="353"/>
      <c r="F15" s="353"/>
      <c r="G15" s="353"/>
      <c r="H15" s="353"/>
      <c r="I15" s="353"/>
      <c r="J15" s="353"/>
      <c r="K15" s="353"/>
      <c r="L15" s="353"/>
      <c r="M15" s="353"/>
      <c r="N15" s="353"/>
      <c r="O15" s="353"/>
      <c r="P15" s="353"/>
      <c r="Q15" s="353"/>
      <c r="R15" s="353"/>
      <c r="S15" s="353"/>
      <c r="T15" s="353"/>
      <c r="U15" s="353"/>
      <c r="V15" s="353"/>
    </row>
    <row r="16" spans="1:22" ht="42.75" customHeight="1" x14ac:dyDescent="0.25">
      <c r="A16" s="353"/>
      <c r="B16" s="353"/>
      <c r="C16" s="346" t="s">
        <v>29</v>
      </c>
      <c r="D16" s="367"/>
      <c r="E16" s="367"/>
      <c r="F16" s="367"/>
      <c r="G16" s="367"/>
      <c r="H16" s="367"/>
      <c r="I16" s="367"/>
      <c r="J16" s="367"/>
      <c r="K16" s="367"/>
      <c r="L16" s="347"/>
      <c r="M16" s="346" t="s">
        <v>52</v>
      </c>
      <c r="N16" s="367"/>
      <c r="O16" s="367"/>
      <c r="P16" s="367"/>
      <c r="Q16" s="367"/>
      <c r="R16" s="367"/>
      <c r="S16" s="367"/>
      <c r="T16" s="367"/>
      <c r="U16" s="367"/>
      <c r="V16" s="347"/>
    </row>
    <row r="17" spans="1:22" ht="42.75" customHeight="1" x14ac:dyDescent="0.25">
      <c r="A17" s="353"/>
      <c r="B17" s="353"/>
      <c r="C17" s="353" t="s">
        <v>23</v>
      </c>
      <c r="D17" s="353"/>
      <c r="E17" s="353"/>
      <c r="F17" s="353"/>
      <c r="G17" s="353"/>
      <c r="H17" s="353" t="s">
        <v>24</v>
      </c>
      <c r="I17" s="353"/>
      <c r="J17" s="353"/>
      <c r="K17" s="353"/>
      <c r="L17" s="353"/>
      <c r="M17" s="353" t="s">
        <v>23</v>
      </c>
      <c r="N17" s="353"/>
      <c r="O17" s="353"/>
      <c r="P17" s="353"/>
      <c r="Q17" s="353"/>
      <c r="R17" s="353" t="s">
        <v>24</v>
      </c>
      <c r="S17" s="353"/>
      <c r="T17" s="353"/>
      <c r="U17" s="353"/>
      <c r="V17" s="353"/>
    </row>
    <row r="18" spans="1:22" ht="184.5" customHeight="1" x14ac:dyDescent="0.25">
      <c r="A18" s="353"/>
      <c r="B18" s="353"/>
      <c r="C18" s="42" t="s">
        <v>53</v>
      </c>
      <c r="D18" s="42" t="s">
        <v>48</v>
      </c>
      <c r="E18" s="42" t="s">
        <v>49</v>
      </c>
      <c r="F18" s="42" t="s">
        <v>81</v>
      </c>
      <c r="G18" s="42" t="s">
        <v>50</v>
      </c>
      <c r="H18" s="42" t="s">
        <v>54</v>
      </c>
      <c r="I18" s="42" t="s">
        <v>48</v>
      </c>
      <c r="J18" s="42" t="s">
        <v>49</v>
      </c>
      <c r="K18" s="42" t="s">
        <v>81</v>
      </c>
      <c r="L18" s="42" t="s">
        <v>50</v>
      </c>
      <c r="M18" s="42" t="s">
        <v>53</v>
      </c>
      <c r="N18" s="42" t="s">
        <v>48</v>
      </c>
      <c r="O18" s="42" t="s">
        <v>49</v>
      </c>
      <c r="P18" s="42" t="s">
        <v>81</v>
      </c>
      <c r="Q18" s="42" t="s">
        <v>50</v>
      </c>
      <c r="R18" s="42" t="s">
        <v>54</v>
      </c>
      <c r="S18" s="42" t="s">
        <v>48</v>
      </c>
      <c r="T18" s="42" t="s">
        <v>49</v>
      </c>
      <c r="U18" s="42" t="s">
        <v>81</v>
      </c>
      <c r="V18" s="42" t="s">
        <v>50</v>
      </c>
    </row>
    <row r="19" spans="1:22" ht="26.25" customHeight="1" x14ac:dyDescent="0.25">
      <c r="A19" s="78">
        <v>1</v>
      </c>
      <c r="B19" s="78">
        <f>A19+1</f>
        <v>2</v>
      </c>
      <c r="C19" s="131">
        <f t="shared" ref="C19:V19" si="0">B19+1</f>
        <v>3</v>
      </c>
      <c r="D19" s="131">
        <f t="shared" si="0"/>
        <v>4</v>
      </c>
      <c r="E19" s="131">
        <f t="shared" si="0"/>
        <v>5</v>
      </c>
      <c r="F19" s="131">
        <f t="shared" si="0"/>
        <v>6</v>
      </c>
      <c r="G19" s="131">
        <f t="shared" si="0"/>
        <v>7</v>
      </c>
      <c r="H19" s="131">
        <f t="shared" si="0"/>
        <v>8</v>
      </c>
      <c r="I19" s="131">
        <f t="shared" si="0"/>
        <v>9</v>
      </c>
      <c r="J19" s="131">
        <f t="shared" si="0"/>
        <v>10</v>
      </c>
      <c r="K19" s="131">
        <f t="shared" si="0"/>
        <v>11</v>
      </c>
      <c r="L19" s="131">
        <f t="shared" si="0"/>
        <v>12</v>
      </c>
      <c r="M19" s="131">
        <f t="shared" si="0"/>
        <v>13</v>
      </c>
      <c r="N19" s="131">
        <f t="shared" si="0"/>
        <v>14</v>
      </c>
      <c r="O19" s="131">
        <f t="shared" si="0"/>
        <v>15</v>
      </c>
      <c r="P19" s="131">
        <f t="shared" si="0"/>
        <v>16</v>
      </c>
      <c r="Q19" s="131">
        <f t="shared" si="0"/>
        <v>17</v>
      </c>
      <c r="R19" s="131">
        <f t="shared" si="0"/>
        <v>18</v>
      </c>
      <c r="S19" s="131">
        <f t="shared" si="0"/>
        <v>19</v>
      </c>
      <c r="T19" s="131">
        <f t="shared" si="0"/>
        <v>20</v>
      </c>
      <c r="U19" s="131">
        <f t="shared" si="0"/>
        <v>21</v>
      </c>
      <c r="V19" s="131">
        <f t="shared" si="0"/>
        <v>22</v>
      </c>
    </row>
    <row r="20" spans="1:22" x14ac:dyDescent="0.25">
      <c r="A20" s="78"/>
      <c r="B20" s="78"/>
      <c r="C20" s="78"/>
      <c r="D20" s="78"/>
      <c r="E20" s="78"/>
      <c r="F20" s="78"/>
      <c r="G20" s="78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</row>
  </sheetData>
  <customSheetViews>
    <customSheetView guid="{4C45463A-C21A-4E38-9E5F-EFF5BA12C056}" scale="55" showPageBreaks="1" fitToPage="1" printArea="1" state="hidden" view="pageBreakPreview">
      <selection activeCell="V3" sqref="V3"/>
      <pageMargins left="0.56999999999999995" right="0.39370078740157483" top="0.78740157480314965" bottom="0.78740157480314965" header="0.51181102362204722" footer="0.51181102362204722"/>
      <printOptions horizontalCentered="1"/>
      <pageSetup paperSize="8" scale="69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55" showPageBreaks="1" fitToPage="1" printArea="1" state="hidden" view="pageBreakPreview">
      <selection activeCell="V3" sqref="V3"/>
      <pageMargins left="0.56999999999999995" right="0.39370078740157483" top="0.78740157480314965" bottom="0.78740157480314965" header="0.51181102362204722" footer="0.51181102362204722"/>
      <printOptions horizontalCentered="1"/>
      <pageSetup paperSize="8" scale="69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55" showPageBreaks="1" fitToPage="1" printArea="1" state="hidden" view="pageBreakPreview">
      <selection activeCell="V3" sqref="V3"/>
      <pageMargins left="0.56999999999999995" right="0.39370078740157483" top="0.78740157480314965" bottom="0.78740157480314965" header="0.51181102362204722" footer="0.51181102362204722"/>
      <printOptions horizontalCentered="1"/>
      <pageSetup paperSize="8" scale="48" fitToHeight="0" orientation="landscape" r:id="rId3"/>
      <headerFooter differentFirst="1" alignWithMargins="0">
        <oddHeader>&amp;C&amp;P</oddHeader>
      </headerFooter>
    </customSheetView>
  </customSheetViews>
  <mergeCells count="17">
    <mergeCell ref="C17:G17"/>
    <mergeCell ref="H17:L17"/>
    <mergeCell ref="M17:Q17"/>
    <mergeCell ref="R17:V17"/>
    <mergeCell ref="A14:V14"/>
    <mergeCell ref="A15:A18"/>
    <mergeCell ref="B15:B18"/>
    <mergeCell ref="C15:V15"/>
    <mergeCell ref="C16:L16"/>
    <mergeCell ref="M16:V16"/>
    <mergeCell ref="A13:V13"/>
    <mergeCell ref="A4:V4"/>
    <mergeCell ref="A6:V6"/>
    <mergeCell ref="A7:V7"/>
    <mergeCell ref="A9:V9"/>
    <mergeCell ref="A10:V10"/>
    <mergeCell ref="A12:V12"/>
  </mergeCells>
  <printOptions horizontalCentered="1"/>
  <pageMargins left="0.56999999999999995" right="0.39370078740157483" top="0.78740157480314965" bottom="0.78740157480314965" header="0.51181102362204722" footer="0.51181102362204722"/>
  <pageSetup paperSize="8" scale="69" fitToHeight="0" orientation="landscape" r:id="rId4"/>
  <headerFooter differentFirst="1" alignWithMargins="0">
    <oddHeader>&amp;C&amp;P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/>
    <pageSetUpPr fitToPage="1"/>
  </sheetPr>
  <dimension ref="A1:AM20"/>
  <sheetViews>
    <sheetView view="pageBreakPreview" topLeftCell="I1" zoomScale="70" zoomScaleNormal="100" zoomScaleSheetLayoutView="70" workbookViewId="0">
      <selection activeCell="AI3" sqref="AI3"/>
    </sheetView>
  </sheetViews>
  <sheetFormatPr defaultRowHeight="15.75" x14ac:dyDescent="0.25"/>
  <cols>
    <col min="1" max="1" width="9" style="11"/>
    <col min="2" max="2" width="37.25" style="11" bestFit="1" customWidth="1"/>
    <col min="3" max="3" width="15" style="11" customWidth="1"/>
    <col min="4" max="4" width="18" style="11" customWidth="1"/>
    <col min="5" max="5" width="11.375" style="11" customWidth="1"/>
    <col min="6" max="6" width="12.125" style="11" customWidth="1"/>
    <col min="7" max="7" width="13.5" style="11" customWidth="1"/>
    <col min="8" max="8" width="13" style="11" customWidth="1"/>
    <col min="9" max="9" width="11" style="11" customWidth="1"/>
    <col min="10" max="10" width="10.875" style="11" customWidth="1"/>
    <col min="11" max="11" width="11" style="11" customWidth="1"/>
    <col min="12" max="12" width="11.75" style="11" customWidth="1"/>
    <col min="13" max="13" width="9.875" style="11" customWidth="1"/>
    <col min="14" max="15" width="9.375" style="11" customWidth="1"/>
    <col min="16" max="17" width="9.625" style="11" customWidth="1"/>
    <col min="18" max="18" width="9.875" style="11" customWidth="1"/>
    <col min="19" max="19" width="11.125" style="11" customWidth="1"/>
    <col min="20" max="21" width="10.5" style="11" customWidth="1"/>
    <col min="22" max="23" width="9.125" style="11" customWidth="1"/>
    <col min="24" max="25" width="8.5" style="11" customWidth="1"/>
    <col min="26" max="27" width="9.125" style="11" customWidth="1"/>
    <col min="28" max="28" width="7.875" style="11" customWidth="1"/>
    <col min="29" max="31" width="10.625" style="11" customWidth="1"/>
    <col min="32" max="33" width="13" style="11" customWidth="1"/>
    <col min="34" max="34" width="13.125" style="11" customWidth="1"/>
    <col min="35" max="35" width="12.75" style="11" customWidth="1"/>
    <col min="36" max="36" width="10.875" style="11" customWidth="1"/>
    <col min="37" max="37" width="13.25" style="11" customWidth="1"/>
    <col min="38" max="39" width="10.625" style="11" customWidth="1"/>
    <col min="40" max="40" width="12.125" style="11" customWidth="1"/>
    <col min="41" max="41" width="10.625" style="11" customWidth="1"/>
    <col min="42" max="42" width="22.75" style="11" customWidth="1"/>
    <col min="43" max="80" width="10.625" style="11" customWidth="1"/>
    <col min="81" max="81" width="12.125" style="11" customWidth="1"/>
    <col min="82" max="82" width="11.5" style="11" customWidth="1"/>
    <col min="83" max="83" width="14.125" style="11" customWidth="1"/>
    <col min="84" max="84" width="15.125" style="11" customWidth="1"/>
    <col min="85" max="85" width="13" style="11" customWidth="1"/>
    <col min="86" max="86" width="11.75" style="11" customWidth="1"/>
    <col min="87" max="87" width="17.5" style="11" customWidth="1"/>
    <col min="88" max="16384" width="9" style="11"/>
  </cols>
  <sheetData>
    <row r="1" spans="1:39" ht="18.75" x14ac:dyDescent="0.25">
      <c r="AI1" s="48" t="s">
        <v>274</v>
      </c>
    </row>
    <row r="2" spans="1:39" ht="18.75" x14ac:dyDescent="0.3">
      <c r="AI2" s="26" t="s">
        <v>2</v>
      </c>
    </row>
    <row r="3" spans="1:39" ht="18.75" x14ac:dyDescent="0.3">
      <c r="AI3" s="26" t="s">
        <v>169</v>
      </c>
    </row>
    <row r="4" spans="1:39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1"/>
      <c r="AG4" s="351"/>
      <c r="AH4" s="351"/>
      <c r="AI4" s="351"/>
      <c r="AJ4" s="58"/>
      <c r="AK4" s="58"/>
      <c r="AL4" s="58"/>
      <c r="AM4" s="58"/>
    </row>
    <row r="5" spans="1:39" ht="18.75" x14ac:dyDescent="0.3">
      <c r="AM5" s="26"/>
    </row>
    <row r="6" spans="1:39" ht="18.75" customHeight="1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352"/>
      <c r="AE6" s="352"/>
      <c r="AF6" s="352"/>
      <c r="AG6" s="352"/>
      <c r="AH6" s="352"/>
      <c r="AI6" s="352"/>
      <c r="AJ6" s="86"/>
      <c r="AK6" s="86"/>
      <c r="AL6" s="86"/>
      <c r="AM6" s="86"/>
    </row>
    <row r="7" spans="1:39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2"/>
      <c r="AE7" s="352"/>
      <c r="AF7" s="352"/>
      <c r="AG7" s="352"/>
      <c r="AH7" s="352"/>
      <c r="AI7" s="352"/>
      <c r="AJ7" s="86"/>
      <c r="AK7" s="86"/>
      <c r="AL7" s="86"/>
      <c r="AM7" s="86"/>
    </row>
    <row r="8" spans="1:39" ht="18.75" x14ac:dyDescent="0.3">
      <c r="A8" s="76"/>
      <c r="B8" s="76"/>
      <c r="C8" s="76"/>
      <c r="D8" s="158"/>
      <c r="E8" s="76"/>
      <c r="F8" s="158"/>
      <c r="G8" s="76"/>
      <c r="H8" s="76"/>
      <c r="I8" s="158"/>
      <c r="J8" s="76"/>
      <c r="K8" s="158"/>
      <c r="L8" s="76"/>
      <c r="M8" s="158"/>
      <c r="N8" s="76"/>
      <c r="O8" s="158"/>
      <c r="P8" s="76"/>
      <c r="Q8" s="158"/>
      <c r="R8" s="76"/>
      <c r="S8" s="158"/>
      <c r="T8" s="76"/>
      <c r="U8" s="158"/>
      <c r="V8" s="76"/>
      <c r="W8" s="158"/>
      <c r="X8" s="76"/>
      <c r="Y8" s="158"/>
      <c r="Z8" s="76"/>
      <c r="AA8" s="158"/>
      <c r="AB8" s="76"/>
      <c r="AC8" s="76"/>
      <c r="AD8" s="76"/>
      <c r="AE8" s="158"/>
      <c r="AF8" s="76"/>
      <c r="AG8" s="158"/>
      <c r="AH8" s="76"/>
      <c r="AI8" s="76"/>
      <c r="AJ8" s="76"/>
      <c r="AK8" s="76"/>
      <c r="AL8" s="76"/>
      <c r="AM8" s="76"/>
    </row>
    <row r="9" spans="1:39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  <c r="AD9" s="365"/>
      <c r="AE9" s="365"/>
      <c r="AF9" s="365"/>
      <c r="AG9" s="365"/>
      <c r="AH9" s="365"/>
      <c r="AI9" s="365"/>
      <c r="AJ9" s="66"/>
      <c r="AK9" s="66"/>
      <c r="AL9" s="66"/>
      <c r="AM9" s="66"/>
    </row>
    <row r="10" spans="1:39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65"/>
      <c r="AK10" s="65"/>
      <c r="AL10" s="65"/>
      <c r="AM10" s="65"/>
    </row>
    <row r="11" spans="1:39" x14ac:dyDescent="0.25">
      <c r="A11" s="71"/>
      <c r="B11" s="71"/>
      <c r="C11" s="71"/>
      <c r="D11" s="155"/>
      <c r="E11" s="71"/>
      <c r="F11" s="155"/>
      <c r="G11" s="71"/>
      <c r="H11" s="71"/>
      <c r="I11" s="155"/>
      <c r="J11" s="71"/>
      <c r="K11" s="155"/>
      <c r="L11" s="71"/>
      <c r="M11" s="155"/>
      <c r="N11" s="71"/>
      <c r="O11" s="155"/>
      <c r="P11" s="71"/>
      <c r="Q11" s="155"/>
      <c r="R11" s="71"/>
      <c r="S11" s="155"/>
      <c r="T11" s="71"/>
      <c r="U11" s="155"/>
      <c r="V11" s="71"/>
      <c r="W11" s="155"/>
      <c r="X11" s="71"/>
      <c r="Y11" s="155"/>
      <c r="Z11" s="71"/>
      <c r="AA11" s="155"/>
      <c r="AB11" s="71"/>
      <c r="AC11" s="71"/>
      <c r="AD11" s="71"/>
      <c r="AE11" s="155"/>
      <c r="AF11" s="71"/>
      <c r="AG11" s="155"/>
      <c r="AH11" s="71"/>
      <c r="AI11" s="71"/>
      <c r="AJ11" s="71"/>
      <c r="AK11" s="71"/>
      <c r="AL11" s="71"/>
      <c r="AM11" s="71"/>
    </row>
    <row r="12" spans="1:39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  <c r="AC12" s="372"/>
      <c r="AD12" s="372"/>
      <c r="AE12" s="372"/>
      <c r="AF12" s="372"/>
      <c r="AG12" s="372"/>
      <c r="AH12" s="372"/>
      <c r="AI12" s="372"/>
      <c r="AJ12" s="56"/>
      <c r="AK12" s="56"/>
      <c r="AL12" s="56"/>
      <c r="AM12" s="56"/>
    </row>
    <row r="13" spans="1:39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65"/>
      <c r="AK13" s="65"/>
      <c r="AL13" s="65"/>
      <c r="AM13" s="65"/>
    </row>
    <row r="14" spans="1:39" ht="26.25" customHeight="1" x14ac:dyDescent="0.25">
      <c r="A14" s="373" t="s">
        <v>89</v>
      </c>
      <c r="B14" s="373"/>
      <c r="C14" s="373"/>
      <c r="D14" s="373"/>
      <c r="E14" s="373"/>
      <c r="F14" s="373"/>
      <c r="G14" s="373"/>
      <c r="H14" s="373"/>
      <c r="I14" s="373"/>
      <c r="J14" s="373"/>
      <c r="K14" s="373"/>
      <c r="L14" s="373"/>
      <c r="M14" s="373"/>
      <c r="N14" s="373"/>
      <c r="O14" s="373"/>
      <c r="P14" s="373"/>
      <c r="Q14" s="373"/>
      <c r="R14" s="373"/>
      <c r="S14" s="373"/>
      <c r="T14" s="373"/>
      <c r="U14" s="373"/>
      <c r="V14" s="373"/>
      <c r="W14" s="373"/>
      <c r="X14" s="373"/>
      <c r="Y14" s="373"/>
      <c r="Z14" s="373"/>
      <c r="AA14" s="373"/>
      <c r="AB14" s="373"/>
      <c r="AC14" s="373"/>
      <c r="AD14" s="373"/>
      <c r="AE14" s="373"/>
      <c r="AF14" s="373"/>
      <c r="AG14" s="373"/>
      <c r="AH14" s="373"/>
      <c r="AI14" s="373"/>
      <c r="AJ14" s="28"/>
      <c r="AK14" s="28"/>
      <c r="AL14" s="28"/>
      <c r="AM14" s="28"/>
    </row>
    <row r="15" spans="1:39" ht="68.25" customHeight="1" x14ac:dyDescent="0.25">
      <c r="A15" s="353" t="s">
        <v>63</v>
      </c>
      <c r="B15" s="353" t="s">
        <v>59</v>
      </c>
      <c r="C15" s="353" t="s">
        <v>5</v>
      </c>
      <c r="D15" s="354" t="s">
        <v>206</v>
      </c>
      <c r="E15" s="359" t="s">
        <v>222</v>
      </c>
      <c r="F15" s="361"/>
      <c r="G15" s="359" t="s">
        <v>223</v>
      </c>
      <c r="H15" s="361"/>
      <c r="I15" s="474" t="s">
        <v>42</v>
      </c>
      <c r="J15" s="475"/>
      <c r="K15" s="475"/>
      <c r="L15" s="475"/>
      <c r="M15" s="475"/>
      <c r="N15" s="475"/>
      <c r="O15" s="475"/>
      <c r="P15" s="475"/>
      <c r="Q15" s="475"/>
      <c r="R15" s="475"/>
      <c r="S15" s="475"/>
      <c r="T15" s="475"/>
      <c r="U15" s="475"/>
      <c r="V15" s="475"/>
      <c r="W15" s="475"/>
      <c r="X15" s="475"/>
      <c r="Y15" s="475"/>
      <c r="Z15" s="475"/>
      <c r="AA15" s="475"/>
      <c r="AB15" s="476"/>
      <c r="AC15" s="359" t="s">
        <v>261</v>
      </c>
      <c r="AD15" s="361"/>
      <c r="AE15" s="359" t="s">
        <v>43</v>
      </c>
      <c r="AF15" s="360"/>
      <c r="AG15" s="360"/>
      <c r="AH15" s="361"/>
      <c r="AI15" s="354" t="s">
        <v>16</v>
      </c>
    </row>
    <row r="16" spans="1:39" ht="31.5" customHeight="1" x14ac:dyDescent="0.25">
      <c r="A16" s="353"/>
      <c r="B16" s="353"/>
      <c r="C16" s="353"/>
      <c r="D16" s="355"/>
      <c r="E16" s="369"/>
      <c r="F16" s="370"/>
      <c r="G16" s="369"/>
      <c r="H16" s="370"/>
      <c r="I16" s="346" t="s">
        <v>29</v>
      </c>
      <c r="J16" s="367"/>
      <c r="K16" s="367"/>
      <c r="L16" s="347"/>
      <c r="M16" s="474" t="s">
        <v>30</v>
      </c>
      <c r="N16" s="475"/>
      <c r="O16" s="475"/>
      <c r="P16" s="476"/>
      <c r="Q16" s="474" t="s">
        <v>31</v>
      </c>
      <c r="R16" s="475"/>
      <c r="S16" s="475"/>
      <c r="T16" s="476"/>
      <c r="U16" s="474" t="s">
        <v>32</v>
      </c>
      <c r="V16" s="475"/>
      <c r="W16" s="475"/>
      <c r="X16" s="476"/>
      <c r="Y16" s="474" t="s">
        <v>33</v>
      </c>
      <c r="Z16" s="475"/>
      <c r="AA16" s="475"/>
      <c r="AB16" s="476"/>
      <c r="AC16" s="362"/>
      <c r="AD16" s="364"/>
      <c r="AE16" s="353" t="s">
        <v>21</v>
      </c>
      <c r="AF16" s="353"/>
      <c r="AG16" s="353" t="s">
        <v>18</v>
      </c>
      <c r="AH16" s="353"/>
      <c r="AI16" s="355"/>
    </row>
    <row r="17" spans="1:36" ht="31.5" customHeight="1" x14ac:dyDescent="0.25">
      <c r="A17" s="353"/>
      <c r="B17" s="353"/>
      <c r="C17" s="353"/>
      <c r="D17" s="355"/>
      <c r="E17" s="369"/>
      <c r="F17" s="370"/>
      <c r="G17" s="362"/>
      <c r="H17" s="364"/>
      <c r="I17" s="353" t="s">
        <v>23</v>
      </c>
      <c r="J17" s="353"/>
      <c r="K17" s="353" t="s">
        <v>164</v>
      </c>
      <c r="L17" s="353"/>
      <c r="M17" s="353" t="s">
        <v>23</v>
      </c>
      <c r="N17" s="353"/>
      <c r="O17" s="353" t="s">
        <v>164</v>
      </c>
      <c r="P17" s="353"/>
      <c r="Q17" s="353" t="s">
        <v>23</v>
      </c>
      <c r="R17" s="353"/>
      <c r="S17" s="353" t="s">
        <v>164</v>
      </c>
      <c r="T17" s="353"/>
      <c r="U17" s="353" t="s">
        <v>23</v>
      </c>
      <c r="V17" s="353"/>
      <c r="W17" s="353" t="s">
        <v>164</v>
      </c>
      <c r="X17" s="353"/>
      <c r="Y17" s="353" t="s">
        <v>23</v>
      </c>
      <c r="Z17" s="353"/>
      <c r="AA17" s="353" t="s">
        <v>164</v>
      </c>
      <c r="AB17" s="353"/>
      <c r="AC17" s="153"/>
      <c r="AD17" s="154"/>
      <c r="AE17" s="353"/>
      <c r="AF17" s="353"/>
      <c r="AG17" s="353"/>
      <c r="AH17" s="353"/>
      <c r="AI17" s="355"/>
    </row>
    <row r="18" spans="1:36" ht="155.25" customHeight="1" x14ac:dyDescent="0.25">
      <c r="A18" s="353"/>
      <c r="B18" s="353"/>
      <c r="C18" s="353"/>
      <c r="D18" s="356"/>
      <c r="E18" s="157" t="s">
        <v>10</v>
      </c>
      <c r="F18" s="157" t="s">
        <v>41</v>
      </c>
      <c r="G18" s="149" t="s">
        <v>10</v>
      </c>
      <c r="H18" s="85" t="s">
        <v>41</v>
      </c>
      <c r="I18" s="157" t="s">
        <v>10</v>
      </c>
      <c r="J18" s="157" t="s">
        <v>41</v>
      </c>
      <c r="K18" s="157" t="s">
        <v>10</v>
      </c>
      <c r="L18" s="157" t="s">
        <v>41</v>
      </c>
      <c r="M18" s="157" t="s">
        <v>10</v>
      </c>
      <c r="N18" s="157" t="s">
        <v>41</v>
      </c>
      <c r="O18" s="157" t="s">
        <v>10</v>
      </c>
      <c r="P18" s="157" t="s">
        <v>41</v>
      </c>
      <c r="Q18" s="157" t="s">
        <v>10</v>
      </c>
      <c r="R18" s="157" t="s">
        <v>41</v>
      </c>
      <c r="S18" s="157" t="s">
        <v>10</v>
      </c>
      <c r="T18" s="157" t="s">
        <v>41</v>
      </c>
      <c r="U18" s="157" t="s">
        <v>10</v>
      </c>
      <c r="V18" s="157" t="s">
        <v>41</v>
      </c>
      <c r="W18" s="157" t="s">
        <v>10</v>
      </c>
      <c r="X18" s="157" t="s">
        <v>41</v>
      </c>
      <c r="Y18" s="157" t="s">
        <v>10</v>
      </c>
      <c r="Z18" s="157" t="s">
        <v>41</v>
      </c>
      <c r="AA18" s="157" t="s">
        <v>10</v>
      </c>
      <c r="AB18" s="157" t="s">
        <v>41</v>
      </c>
      <c r="AC18" s="133" t="s">
        <v>82</v>
      </c>
      <c r="AD18" s="85" t="s">
        <v>41</v>
      </c>
      <c r="AE18" s="157" t="s">
        <v>82</v>
      </c>
      <c r="AF18" s="157" t="s">
        <v>41</v>
      </c>
      <c r="AG18" s="157" t="s">
        <v>82</v>
      </c>
      <c r="AH18" s="157" t="s">
        <v>41</v>
      </c>
      <c r="AI18" s="356"/>
      <c r="AJ18" s="16"/>
    </row>
    <row r="19" spans="1:36" ht="20.25" customHeight="1" x14ac:dyDescent="0.25">
      <c r="A19" s="78">
        <v>1</v>
      </c>
      <c r="B19" s="78">
        <v>2</v>
      </c>
      <c r="C19" s="78">
        <v>3</v>
      </c>
      <c r="D19" s="156">
        <f>C19+1</f>
        <v>4</v>
      </c>
      <c r="E19" s="156">
        <f t="shared" ref="E19:G19" si="0">D19+1</f>
        <v>5</v>
      </c>
      <c r="F19" s="156">
        <f t="shared" si="0"/>
        <v>6</v>
      </c>
      <c r="G19" s="156">
        <f t="shared" si="0"/>
        <v>7</v>
      </c>
      <c r="H19" s="156">
        <f t="shared" ref="H19:AI19" si="1">G19+1</f>
        <v>8</v>
      </c>
      <c r="I19" s="156">
        <f t="shared" si="1"/>
        <v>9</v>
      </c>
      <c r="J19" s="156">
        <f t="shared" si="1"/>
        <v>10</v>
      </c>
      <c r="K19" s="156">
        <f t="shared" si="1"/>
        <v>11</v>
      </c>
      <c r="L19" s="156">
        <f t="shared" si="1"/>
        <v>12</v>
      </c>
      <c r="M19" s="156">
        <f t="shared" si="1"/>
        <v>13</v>
      </c>
      <c r="N19" s="156">
        <f t="shared" si="1"/>
        <v>14</v>
      </c>
      <c r="O19" s="156">
        <f t="shared" si="1"/>
        <v>15</v>
      </c>
      <c r="P19" s="156">
        <f t="shared" si="1"/>
        <v>16</v>
      </c>
      <c r="Q19" s="156">
        <f t="shared" si="1"/>
        <v>17</v>
      </c>
      <c r="R19" s="156">
        <f t="shared" si="1"/>
        <v>18</v>
      </c>
      <c r="S19" s="156">
        <f t="shared" si="1"/>
        <v>19</v>
      </c>
      <c r="T19" s="156">
        <f t="shared" si="1"/>
        <v>20</v>
      </c>
      <c r="U19" s="156">
        <f t="shared" si="1"/>
        <v>21</v>
      </c>
      <c r="V19" s="156">
        <f t="shared" si="1"/>
        <v>22</v>
      </c>
      <c r="W19" s="156">
        <f t="shared" si="1"/>
        <v>23</v>
      </c>
      <c r="X19" s="156">
        <f t="shared" si="1"/>
        <v>24</v>
      </c>
      <c r="Y19" s="156">
        <f t="shared" si="1"/>
        <v>25</v>
      </c>
      <c r="Z19" s="156">
        <f t="shared" si="1"/>
        <v>26</v>
      </c>
      <c r="AA19" s="156">
        <f t="shared" si="1"/>
        <v>27</v>
      </c>
      <c r="AB19" s="156">
        <f t="shared" si="1"/>
        <v>28</v>
      </c>
      <c r="AC19" s="156">
        <f t="shared" si="1"/>
        <v>29</v>
      </c>
      <c r="AD19" s="156">
        <f t="shared" si="1"/>
        <v>30</v>
      </c>
      <c r="AE19" s="156">
        <f t="shared" si="1"/>
        <v>31</v>
      </c>
      <c r="AF19" s="156">
        <f t="shared" si="1"/>
        <v>32</v>
      </c>
      <c r="AG19" s="156">
        <f t="shared" si="1"/>
        <v>33</v>
      </c>
      <c r="AH19" s="156">
        <f t="shared" si="1"/>
        <v>34</v>
      </c>
      <c r="AI19" s="156">
        <f t="shared" si="1"/>
        <v>35</v>
      </c>
      <c r="AJ19" s="16"/>
    </row>
    <row r="20" spans="1:36" x14ac:dyDescent="0.25">
      <c r="A20" s="78"/>
      <c r="B20" s="78"/>
      <c r="C20" s="78"/>
      <c r="D20" s="156"/>
      <c r="E20" s="78"/>
      <c r="F20" s="156"/>
      <c r="G20" s="78"/>
      <c r="H20" s="78"/>
      <c r="I20" s="156"/>
      <c r="J20" s="78"/>
      <c r="K20" s="156"/>
      <c r="L20" s="78"/>
      <c r="M20" s="156"/>
      <c r="N20" s="78"/>
      <c r="O20" s="156"/>
      <c r="P20" s="78"/>
      <c r="Q20" s="156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16"/>
    </row>
  </sheetData>
  <customSheetViews>
    <customSheetView guid="{4C45463A-C21A-4E38-9E5F-EFF5BA12C056}" scale="70" showPageBreaks="1" fitToPage="1" printArea="1" state="hidden" view="pageBreakPreview" topLeftCell="I1">
      <selection activeCell="AI3" sqref="AI3"/>
      <pageMargins left="0.56999999999999995" right="0.39370078740157483" top="0.78740157480314965" bottom="0.78740157480314965" header="0.51181102362204722" footer="0.51181102362204722"/>
      <printOptions horizontalCentered="1"/>
      <pageSetup paperSize="8" scale="45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70" showPageBreaks="1" fitToPage="1" printArea="1" state="hidden" view="pageBreakPreview" topLeftCell="I1">
      <selection activeCell="AI3" sqref="AI3"/>
      <pageMargins left="0.56999999999999995" right="0.39370078740157483" top="0.78740157480314965" bottom="0.78740157480314965" header="0.51181102362204722" footer="0.51181102362204722"/>
      <printOptions horizontalCentered="1"/>
      <pageSetup paperSize="8" scale="45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70" showPageBreaks="1" fitToPage="1" printArea="1" state="hidden" view="pageBreakPreview" topLeftCell="I1">
      <selection activeCell="AI3" sqref="AI3"/>
      <pageMargins left="0.56999999999999995" right="0.39370078740157483" top="0.78740157480314965" bottom="0.78740157480314965" header="0.51181102362204722" footer="0.51181102362204722"/>
      <printOptions horizontalCentered="1"/>
      <pageSetup paperSize="8" scale="31" fitToHeight="0" orientation="landscape" r:id="rId3"/>
      <headerFooter differentFirst="1" alignWithMargins="0">
        <oddHeader>&amp;C&amp;P</oddHeader>
      </headerFooter>
    </customSheetView>
  </customSheetViews>
  <mergeCells count="35">
    <mergeCell ref="AE15:AH15"/>
    <mergeCell ref="AE16:AF17"/>
    <mergeCell ref="AG16:AH17"/>
    <mergeCell ref="U17:V17"/>
    <mergeCell ref="W17:X17"/>
    <mergeCell ref="Y17:Z17"/>
    <mergeCell ref="AA17:AB17"/>
    <mergeCell ref="G15:H17"/>
    <mergeCell ref="I15:AB15"/>
    <mergeCell ref="K17:L17"/>
    <mergeCell ref="M17:N17"/>
    <mergeCell ref="O17:P17"/>
    <mergeCell ref="Q17:R17"/>
    <mergeCell ref="S17:T17"/>
    <mergeCell ref="M16:P16"/>
    <mergeCell ref="Q16:T16"/>
    <mergeCell ref="U16:X16"/>
    <mergeCell ref="Y16:AB16"/>
    <mergeCell ref="I17:J17"/>
    <mergeCell ref="A6:AI6"/>
    <mergeCell ref="A4:AI4"/>
    <mergeCell ref="A14:AI14"/>
    <mergeCell ref="A15:A18"/>
    <mergeCell ref="B15:B18"/>
    <mergeCell ref="C15:C18"/>
    <mergeCell ref="AC15:AD16"/>
    <mergeCell ref="AI15:AI18"/>
    <mergeCell ref="A10:AI10"/>
    <mergeCell ref="A9:AI9"/>
    <mergeCell ref="A7:AI7"/>
    <mergeCell ref="A13:AI13"/>
    <mergeCell ref="A12:AI12"/>
    <mergeCell ref="D15:D18"/>
    <mergeCell ref="E15:F17"/>
    <mergeCell ref="I16:L16"/>
  </mergeCells>
  <printOptions horizontalCentered="1"/>
  <pageMargins left="0.56999999999999995" right="0.39370078740157483" top="0.78740157480314965" bottom="0.78740157480314965" header="0.51181102362204722" footer="0.51181102362204722"/>
  <pageSetup paperSize="8" scale="45" fitToHeight="0" orientation="landscape" r:id="rId4"/>
  <headerFooter differentFirst="1" alignWithMargins="0">
    <oddHeader>&amp;C&amp;P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/>
    <pageSetUpPr fitToPage="1"/>
  </sheetPr>
  <dimension ref="A1:BM41"/>
  <sheetViews>
    <sheetView view="pageBreakPreview" zoomScale="60" zoomScaleNormal="70" workbookViewId="0">
      <selection activeCell="W3" sqref="W3"/>
    </sheetView>
  </sheetViews>
  <sheetFormatPr defaultRowHeight="15.75" x14ac:dyDescent="0.25"/>
  <cols>
    <col min="1" max="1" width="9" style="11"/>
    <col min="2" max="3" width="27" style="11" customWidth="1"/>
    <col min="4" max="4" width="7.125" style="11" customWidth="1"/>
    <col min="5" max="5" width="6" style="11" customWidth="1"/>
    <col min="6" max="6" width="5.75" style="16" customWidth="1"/>
    <col min="7" max="7" width="12.125" style="16" customWidth="1"/>
    <col min="8" max="8" width="7.5" style="16" customWidth="1"/>
    <col min="9" max="9" width="6.375" style="11" customWidth="1"/>
    <col min="10" max="10" width="6.5" style="11" customWidth="1"/>
    <col min="11" max="11" width="6.375" style="11" customWidth="1"/>
    <col min="12" max="12" width="10.375" style="11" customWidth="1"/>
    <col min="13" max="13" width="7.75" style="11" customWidth="1"/>
    <col min="14" max="16" width="6.5" style="11" customWidth="1"/>
    <col min="17" max="17" width="10.625" style="11" customWidth="1"/>
    <col min="18" max="18" width="8.375" style="11" customWidth="1"/>
    <col min="19" max="19" width="9" style="11"/>
    <col min="20" max="20" width="6.125" style="11" customWidth="1"/>
    <col min="21" max="21" width="7.5" style="11" customWidth="1"/>
    <col min="22" max="22" width="9.5" style="11" customWidth="1"/>
    <col min="23" max="23" width="7.75" style="11" customWidth="1"/>
    <col min="24" max="244" width="9" style="11"/>
    <col min="245" max="245" width="36.875" style="11" bestFit="1" customWidth="1"/>
    <col min="246" max="246" width="7.125" style="11" customWidth="1"/>
    <col min="247" max="247" width="6" style="11" customWidth="1"/>
    <col min="248" max="248" width="5.75" style="11" customWidth="1"/>
    <col min="249" max="249" width="10.5" style="11" customWidth="1"/>
    <col min="250" max="250" width="7.5" style="11" customWidth="1"/>
    <col min="251" max="251" width="6.375" style="11" customWidth="1"/>
    <col min="252" max="252" width="6.5" style="11" customWidth="1"/>
    <col min="253" max="253" width="6.375" style="11" customWidth="1"/>
    <col min="254" max="254" width="7.875" style="11" customWidth="1"/>
    <col min="255" max="255" width="7.75" style="11" customWidth="1"/>
    <col min="256" max="259" width="6.5" style="11" customWidth="1"/>
    <col min="260" max="260" width="6.875" style="11" customWidth="1"/>
    <col min="261" max="261" width="9" style="11"/>
    <col min="262" max="262" width="6.125" style="11" customWidth="1"/>
    <col min="263" max="263" width="7.5" style="11" customWidth="1"/>
    <col min="264" max="264" width="7.625" style="11" customWidth="1"/>
    <col min="265" max="265" width="7.75" style="11" customWidth="1"/>
    <col min="266" max="266" width="10.125" style="11" bestFit="1" customWidth="1"/>
    <col min="267" max="267" width="12" style="11" customWidth="1"/>
    <col min="268" max="268" width="10.25" style="11" bestFit="1" customWidth="1"/>
    <col min="269" max="269" width="8.75" style="11" bestFit="1" customWidth="1"/>
    <col min="270" max="270" width="7.75" style="11" customWidth="1"/>
    <col min="271" max="271" width="9.125" style="11" customWidth="1"/>
    <col min="272" max="272" width="9.875" style="11" customWidth="1"/>
    <col min="273" max="273" width="7.75" style="11" customWidth="1"/>
    <col min="274" max="274" width="9.375" style="11" customWidth="1"/>
    <col min="275" max="275" width="9" style="11"/>
    <col min="276" max="276" width="5.875" style="11" customWidth="1"/>
    <col min="277" max="277" width="7.125" style="11" customWidth="1"/>
    <col min="278" max="278" width="8.125" style="11" customWidth="1"/>
    <col min="279" max="279" width="10.25" style="11" customWidth="1"/>
    <col min="280" max="500" width="9" style="11"/>
    <col min="501" max="501" width="36.875" style="11" bestFit="1" customWidth="1"/>
    <col min="502" max="502" width="7.125" style="11" customWidth="1"/>
    <col min="503" max="503" width="6" style="11" customWidth="1"/>
    <col min="504" max="504" width="5.75" style="11" customWidth="1"/>
    <col min="505" max="505" width="10.5" style="11" customWidth="1"/>
    <col min="506" max="506" width="7.5" style="11" customWidth="1"/>
    <col min="507" max="507" width="6.375" style="11" customWidth="1"/>
    <col min="508" max="508" width="6.5" style="11" customWidth="1"/>
    <col min="509" max="509" width="6.375" style="11" customWidth="1"/>
    <col min="510" max="510" width="7.875" style="11" customWidth="1"/>
    <col min="511" max="511" width="7.75" style="11" customWidth="1"/>
    <col min="512" max="515" width="6.5" style="11" customWidth="1"/>
    <col min="516" max="516" width="6.875" style="11" customWidth="1"/>
    <col min="517" max="517" width="9" style="11"/>
    <col min="518" max="518" width="6.125" style="11" customWidth="1"/>
    <col min="519" max="519" width="7.5" style="11" customWidth="1"/>
    <col min="520" max="520" width="7.625" style="11" customWidth="1"/>
    <col min="521" max="521" width="7.75" style="11" customWidth="1"/>
    <col min="522" max="522" width="10.125" style="11" bestFit="1" customWidth="1"/>
    <col min="523" max="523" width="12" style="11" customWidth="1"/>
    <col min="524" max="524" width="10.25" style="11" bestFit="1" customWidth="1"/>
    <col min="525" max="525" width="8.75" style="11" bestFit="1" customWidth="1"/>
    <col min="526" max="526" width="7.75" style="11" customWidth="1"/>
    <col min="527" max="527" width="9.125" style="11" customWidth="1"/>
    <col min="528" max="528" width="9.875" style="11" customWidth="1"/>
    <col min="529" max="529" width="7.75" style="11" customWidth="1"/>
    <col min="530" max="530" width="9.375" style="11" customWidth="1"/>
    <col min="531" max="531" width="9" style="11"/>
    <col min="532" max="532" width="5.875" style="11" customWidth="1"/>
    <col min="533" max="533" width="7.125" style="11" customWidth="1"/>
    <col min="534" max="534" width="8.125" style="11" customWidth="1"/>
    <col min="535" max="535" width="10.25" style="11" customWidth="1"/>
    <col min="536" max="756" width="9" style="11"/>
    <col min="757" max="757" width="36.875" style="11" bestFit="1" customWidth="1"/>
    <col min="758" max="758" width="7.125" style="11" customWidth="1"/>
    <col min="759" max="759" width="6" style="11" customWidth="1"/>
    <col min="760" max="760" width="5.75" style="11" customWidth="1"/>
    <col min="761" max="761" width="10.5" style="11" customWidth="1"/>
    <col min="762" max="762" width="7.5" style="11" customWidth="1"/>
    <col min="763" max="763" width="6.375" style="11" customWidth="1"/>
    <col min="764" max="764" width="6.5" style="11" customWidth="1"/>
    <col min="765" max="765" width="6.375" style="11" customWidth="1"/>
    <col min="766" max="766" width="7.875" style="11" customWidth="1"/>
    <col min="767" max="767" width="7.75" style="11" customWidth="1"/>
    <col min="768" max="771" width="6.5" style="11" customWidth="1"/>
    <col min="772" max="772" width="6.875" style="11" customWidth="1"/>
    <col min="773" max="773" width="9" style="11"/>
    <col min="774" max="774" width="6.125" style="11" customWidth="1"/>
    <col min="775" max="775" width="7.5" style="11" customWidth="1"/>
    <col min="776" max="776" width="7.625" style="11" customWidth="1"/>
    <col min="777" max="777" width="7.75" style="11" customWidth="1"/>
    <col min="778" max="778" width="10.125" style="11" bestFit="1" customWidth="1"/>
    <col min="779" max="779" width="12" style="11" customWidth="1"/>
    <col min="780" max="780" width="10.25" style="11" bestFit="1" customWidth="1"/>
    <col min="781" max="781" width="8.75" style="11" bestFit="1" customWidth="1"/>
    <col min="782" max="782" width="7.75" style="11" customWidth="1"/>
    <col min="783" max="783" width="9.125" style="11" customWidth="1"/>
    <col min="784" max="784" width="9.875" style="11" customWidth="1"/>
    <col min="785" max="785" width="7.75" style="11" customWidth="1"/>
    <col min="786" max="786" width="9.375" style="11" customWidth="1"/>
    <col min="787" max="787" width="9" style="11"/>
    <col min="788" max="788" width="5.875" style="11" customWidth="1"/>
    <col min="789" max="789" width="7.125" style="11" customWidth="1"/>
    <col min="790" max="790" width="8.125" style="11" customWidth="1"/>
    <col min="791" max="791" width="10.25" style="11" customWidth="1"/>
    <col min="792" max="1012" width="9" style="11"/>
    <col min="1013" max="1013" width="36.875" style="11" bestFit="1" customWidth="1"/>
    <col min="1014" max="1014" width="7.125" style="11" customWidth="1"/>
    <col min="1015" max="1015" width="6" style="11" customWidth="1"/>
    <col min="1016" max="1016" width="5.75" style="11" customWidth="1"/>
    <col min="1017" max="1017" width="10.5" style="11" customWidth="1"/>
    <col min="1018" max="1018" width="7.5" style="11" customWidth="1"/>
    <col min="1019" max="1019" width="6.375" style="11" customWidth="1"/>
    <col min="1020" max="1020" width="6.5" style="11" customWidth="1"/>
    <col min="1021" max="1021" width="6.375" style="11" customWidth="1"/>
    <col min="1022" max="1022" width="7.875" style="11" customWidth="1"/>
    <col min="1023" max="1023" width="7.75" style="11" customWidth="1"/>
    <col min="1024" max="1027" width="6.5" style="11" customWidth="1"/>
    <col min="1028" max="1028" width="6.875" style="11" customWidth="1"/>
    <col min="1029" max="1029" width="9" style="11"/>
    <col min="1030" max="1030" width="6.125" style="11" customWidth="1"/>
    <col min="1031" max="1031" width="7.5" style="11" customWidth="1"/>
    <col min="1032" max="1032" width="7.625" style="11" customWidth="1"/>
    <col min="1033" max="1033" width="7.75" style="11" customWidth="1"/>
    <col min="1034" max="1034" width="10.125" style="11" bestFit="1" customWidth="1"/>
    <col min="1035" max="1035" width="12" style="11" customWidth="1"/>
    <col min="1036" max="1036" width="10.25" style="11" bestFit="1" customWidth="1"/>
    <col min="1037" max="1037" width="8.75" style="11" bestFit="1" customWidth="1"/>
    <col min="1038" max="1038" width="7.75" style="11" customWidth="1"/>
    <col min="1039" max="1039" width="9.125" style="11" customWidth="1"/>
    <col min="1040" max="1040" width="9.875" style="11" customWidth="1"/>
    <col min="1041" max="1041" width="7.75" style="11" customWidth="1"/>
    <col min="1042" max="1042" width="9.375" style="11" customWidth="1"/>
    <col min="1043" max="1043" width="9" style="11"/>
    <col min="1044" max="1044" width="5.875" style="11" customWidth="1"/>
    <col min="1045" max="1045" width="7.125" style="11" customWidth="1"/>
    <col min="1046" max="1046" width="8.125" style="11" customWidth="1"/>
    <col min="1047" max="1047" width="10.25" style="11" customWidth="1"/>
    <col min="1048" max="1268" width="9" style="11"/>
    <col min="1269" max="1269" width="36.875" style="11" bestFit="1" customWidth="1"/>
    <col min="1270" max="1270" width="7.125" style="11" customWidth="1"/>
    <col min="1271" max="1271" width="6" style="11" customWidth="1"/>
    <col min="1272" max="1272" width="5.75" style="11" customWidth="1"/>
    <col min="1273" max="1273" width="10.5" style="11" customWidth="1"/>
    <col min="1274" max="1274" width="7.5" style="11" customWidth="1"/>
    <col min="1275" max="1275" width="6.375" style="11" customWidth="1"/>
    <col min="1276" max="1276" width="6.5" style="11" customWidth="1"/>
    <col min="1277" max="1277" width="6.375" style="11" customWidth="1"/>
    <col min="1278" max="1278" width="7.875" style="11" customWidth="1"/>
    <col min="1279" max="1279" width="7.75" style="11" customWidth="1"/>
    <col min="1280" max="1283" width="6.5" style="11" customWidth="1"/>
    <col min="1284" max="1284" width="6.875" style="11" customWidth="1"/>
    <col min="1285" max="1285" width="9" style="11"/>
    <col min="1286" max="1286" width="6.125" style="11" customWidth="1"/>
    <col min="1287" max="1287" width="7.5" style="11" customWidth="1"/>
    <col min="1288" max="1288" width="7.625" style="11" customWidth="1"/>
    <col min="1289" max="1289" width="7.75" style="11" customWidth="1"/>
    <col min="1290" max="1290" width="10.125" style="11" bestFit="1" customWidth="1"/>
    <col min="1291" max="1291" width="12" style="11" customWidth="1"/>
    <col min="1292" max="1292" width="10.25" style="11" bestFit="1" customWidth="1"/>
    <col min="1293" max="1293" width="8.75" style="11" bestFit="1" customWidth="1"/>
    <col min="1294" max="1294" width="7.75" style="11" customWidth="1"/>
    <col min="1295" max="1295" width="9.125" style="11" customWidth="1"/>
    <col min="1296" max="1296" width="9.875" style="11" customWidth="1"/>
    <col min="1297" max="1297" width="7.75" style="11" customWidth="1"/>
    <col min="1298" max="1298" width="9.375" style="11" customWidth="1"/>
    <col min="1299" max="1299" width="9" style="11"/>
    <col min="1300" max="1300" width="5.875" style="11" customWidth="1"/>
    <col min="1301" max="1301" width="7.125" style="11" customWidth="1"/>
    <col min="1302" max="1302" width="8.125" style="11" customWidth="1"/>
    <col min="1303" max="1303" width="10.25" style="11" customWidth="1"/>
    <col min="1304" max="1524" width="9" style="11"/>
    <col min="1525" max="1525" width="36.875" style="11" bestFit="1" customWidth="1"/>
    <col min="1526" max="1526" width="7.125" style="11" customWidth="1"/>
    <col min="1527" max="1527" width="6" style="11" customWidth="1"/>
    <col min="1528" max="1528" width="5.75" style="11" customWidth="1"/>
    <col min="1529" max="1529" width="10.5" style="11" customWidth="1"/>
    <col min="1530" max="1530" width="7.5" style="11" customWidth="1"/>
    <col min="1531" max="1531" width="6.375" style="11" customWidth="1"/>
    <col min="1532" max="1532" width="6.5" style="11" customWidth="1"/>
    <col min="1533" max="1533" width="6.375" style="11" customWidth="1"/>
    <col min="1534" max="1534" width="7.875" style="11" customWidth="1"/>
    <col min="1535" max="1535" width="7.75" style="11" customWidth="1"/>
    <col min="1536" max="1539" width="6.5" style="11" customWidth="1"/>
    <col min="1540" max="1540" width="6.875" style="11" customWidth="1"/>
    <col min="1541" max="1541" width="9" style="11"/>
    <col min="1542" max="1542" width="6.125" style="11" customWidth="1"/>
    <col min="1543" max="1543" width="7.5" style="11" customWidth="1"/>
    <col min="1544" max="1544" width="7.625" style="11" customWidth="1"/>
    <col min="1545" max="1545" width="7.75" style="11" customWidth="1"/>
    <col min="1546" max="1546" width="10.125" style="11" bestFit="1" customWidth="1"/>
    <col min="1547" max="1547" width="12" style="11" customWidth="1"/>
    <col min="1548" max="1548" width="10.25" style="11" bestFit="1" customWidth="1"/>
    <col min="1549" max="1549" width="8.75" style="11" bestFit="1" customWidth="1"/>
    <col min="1550" max="1550" width="7.75" style="11" customWidth="1"/>
    <col min="1551" max="1551" width="9.125" style="11" customWidth="1"/>
    <col min="1552" max="1552" width="9.875" style="11" customWidth="1"/>
    <col min="1553" max="1553" width="7.75" style="11" customWidth="1"/>
    <col min="1554" max="1554" width="9.375" style="11" customWidth="1"/>
    <col min="1555" max="1555" width="9" style="11"/>
    <col min="1556" max="1556" width="5.875" style="11" customWidth="1"/>
    <col min="1557" max="1557" width="7.125" style="11" customWidth="1"/>
    <col min="1558" max="1558" width="8.125" style="11" customWidth="1"/>
    <col min="1559" max="1559" width="10.25" style="11" customWidth="1"/>
    <col min="1560" max="1780" width="9" style="11"/>
    <col min="1781" max="1781" width="36.875" style="11" bestFit="1" customWidth="1"/>
    <col min="1782" max="1782" width="7.125" style="11" customWidth="1"/>
    <col min="1783" max="1783" width="6" style="11" customWidth="1"/>
    <col min="1784" max="1784" width="5.75" style="11" customWidth="1"/>
    <col min="1785" max="1785" width="10.5" style="11" customWidth="1"/>
    <col min="1786" max="1786" width="7.5" style="11" customWidth="1"/>
    <col min="1787" max="1787" width="6.375" style="11" customWidth="1"/>
    <col min="1788" max="1788" width="6.5" style="11" customWidth="1"/>
    <col min="1789" max="1789" width="6.375" style="11" customWidth="1"/>
    <col min="1790" max="1790" width="7.875" style="11" customWidth="1"/>
    <col min="1791" max="1791" width="7.75" style="11" customWidth="1"/>
    <col min="1792" max="1795" width="6.5" style="11" customWidth="1"/>
    <col min="1796" max="1796" width="6.875" style="11" customWidth="1"/>
    <col min="1797" max="1797" width="9" style="11"/>
    <col min="1798" max="1798" width="6.125" style="11" customWidth="1"/>
    <col min="1799" max="1799" width="7.5" style="11" customWidth="1"/>
    <col min="1800" max="1800" width="7.625" style="11" customWidth="1"/>
    <col min="1801" max="1801" width="7.75" style="11" customWidth="1"/>
    <col min="1802" max="1802" width="10.125" style="11" bestFit="1" customWidth="1"/>
    <col min="1803" max="1803" width="12" style="11" customWidth="1"/>
    <col min="1804" max="1804" width="10.25" style="11" bestFit="1" customWidth="1"/>
    <col min="1805" max="1805" width="8.75" style="11" bestFit="1" customWidth="1"/>
    <col min="1806" max="1806" width="7.75" style="11" customWidth="1"/>
    <col min="1807" max="1807" width="9.125" style="11" customWidth="1"/>
    <col min="1808" max="1808" width="9.875" style="11" customWidth="1"/>
    <col min="1809" max="1809" width="7.75" style="11" customWidth="1"/>
    <col min="1810" max="1810" width="9.375" style="11" customWidth="1"/>
    <col min="1811" max="1811" width="9" style="11"/>
    <col min="1812" max="1812" width="5.875" style="11" customWidth="1"/>
    <col min="1813" max="1813" width="7.125" style="11" customWidth="1"/>
    <col min="1814" max="1814" width="8.125" style="11" customWidth="1"/>
    <col min="1815" max="1815" width="10.25" style="11" customWidth="1"/>
    <col min="1816" max="2036" width="9" style="11"/>
    <col min="2037" max="2037" width="36.875" style="11" bestFit="1" customWidth="1"/>
    <col min="2038" max="2038" width="7.125" style="11" customWidth="1"/>
    <col min="2039" max="2039" width="6" style="11" customWidth="1"/>
    <col min="2040" max="2040" width="5.75" style="11" customWidth="1"/>
    <col min="2041" max="2041" width="10.5" style="11" customWidth="1"/>
    <col min="2042" max="2042" width="7.5" style="11" customWidth="1"/>
    <col min="2043" max="2043" width="6.375" style="11" customWidth="1"/>
    <col min="2044" max="2044" width="6.5" style="11" customWidth="1"/>
    <col min="2045" max="2045" width="6.375" style="11" customWidth="1"/>
    <col min="2046" max="2046" width="7.875" style="11" customWidth="1"/>
    <col min="2047" max="2047" width="7.75" style="11" customWidth="1"/>
    <col min="2048" max="2051" width="6.5" style="11" customWidth="1"/>
    <col min="2052" max="2052" width="6.875" style="11" customWidth="1"/>
    <col min="2053" max="2053" width="9" style="11"/>
    <col min="2054" max="2054" width="6.125" style="11" customWidth="1"/>
    <col min="2055" max="2055" width="7.5" style="11" customWidth="1"/>
    <col min="2056" max="2056" width="7.625" style="11" customWidth="1"/>
    <col min="2057" max="2057" width="7.75" style="11" customWidth="1"/>
    <col min="2058" max="2058" width="10.125" style="11" bestFit="1" customWidth="1"/>
    <col min="2059" max="2059" width="12" style="11" customWidth="1"/>
    <col min="2060" max="2060" width="10.25" style="11" bestFit="1" customWidth="1"/>
    <col min="2061" max="2061" width="8.75" style="11" bestFit="1" customWidth="1"/>
    <col min="2062" max="2062" width="7.75" style="11" customWidth="1"/>
    <col min="2063" max="2063" width="9.125" style="11" customWidth="1"/>
    <col min="2064" max="2064" width="9.875" style="11" customWidth="1"/>
    <col min="2065" max="2065" width="7.75" style="11" customWidth="1"/>
    <col min="2066" max="2066" width="9.375" style="11" customWidth="1"/>
    <col min="2067" max="2067" width="9" style="11"/>
    <col min="2068" max="2068" width="5.875" style="11" customWidth="1"/>
    <col min="2069" max="2069" width="7.125" style="11" customWidth="1"/>
    <col min="2070" max="2070" width="8.125" style="11" customWidth="1"/>
    <col min="2071" max="2071" width="10.25" style="11" customWidth="1"/>
    <col min="2072" max="2292" width="9" style="11"/>
    <col min="2293" max="2293" width="36.875" style="11" bestFit="1" customWidth="1"/>
    <col min="2294" max="2294" width="7.125" style="11" customWidth="1"/>
    <col min="2295" max="2295" width="6" style="11" customWidth="1"/>
    <col min="2296" max="2296" width="5.75" style="11" customWidth="1"/>
    <col min="2297" max="2297" width="10.5" style="11" customWidth="1"/>
    <col min="2298" max="2298" width="7.5" style="11" customWidth="1"/>
    <col min="2299" max="2299" width="6.375" style="11" customWidth="1"/>
    <col min="2300" max="2300" width="6.5" style="11" customWidth="1"/>
    <col min="2301" max="2301" width="6.375" style="11" customWidth="1"/>
    <col min="2302" max="2302" width="7.875" style="11" customWidth="1"/>
    <col min="2303" max="2303" width="7.75" style="11" customWidth="1"/>
    <col min="2304" max="2307" width="6.5" style="11" customWidth="1"/>
    <col min="2308" max="2308" width="6.875" style="11" customWidth="1"/>
    <col min="2309" max="2309" width="9" style="11"/>
    <col min="2310" max="2310" width="6.125" style="11" customWidth="1"/>
    <col min="2311" max="2311" width="7.5" style="11" customWidth="1"/>
    <col min="2312" max="2312" width="7.625" style="11" customWidth="1"/>
    <col min="2313" max="2313" width="7.75" style="11" customWidth="1"/>
    <col min="2314" max="2314" width="10.125" style="11" bestFit="1" customWidth="1"/>
    <col min="2315" max="2315" width="12" style="11" customWidth="1"/>
    <col min="2316" max="2316" width="10.25" style="11" bestFit="1" customWidth="1"/>
    <col min="2317" max="2317" width="8.75" style="11" bestFit="1" customWidth="1"/>
    <col min="2318" max="2318" width="7.75" style="11" customWidth="1"/>
    <col min="2319" max="2319" width="9.125" style="11" customWidth="1"/>
    <col min="2320" max="2320" width="9.875" style="11" customWidth="1"/>
    <col min="2321" max="2321" width="7.75" style="11" customWidth="1"/>
    <col min="2322" max="2322" width="9.375" style="11" customWidth="1"/>
    <col min="2323" max="2323" width="9" style="11"/>
    <col min="2324" max="2324" width="5.875" style="11" customWidth="1"/>
    <col min="2325" max="2325" width="7.125" style="11" customWidth="1"/>
    <col min="2326" max="2326" width="8.125" style="11" customWidth="1"/>
    <col min="2327" max="2327" width="10.25" style="11" customWidth="1"/>
    <col min="2328" max="2548" width="9" style="11"/>
    <col min="2549" max="2549" width="36.875" style="11" bestFit="1" customWidth="1"/>
    <col min="2550" max="2550" width="7.125" style="11" customWidth="1"/>
    <col min="2551" max="2551" width="6" style="11" customWidth="1"/>
    <col min="2552" max="2552" width="5.75" style="11" customWidth="1"/>
    <col min="2553" max="2553" width="10.5" style="11" customWidth="1"/>
    <col min="2554" max="2554" width="7.5" style="11" customWidth="1"/>
    <col min="2555" max="2555" width="6.375" style="11" customWidth="1"/>
    <col min="2556" max="2556" width="6.5" style="11" customWidth="1"/>
    <col min="2557" max="2557" width="6.375" style="11" customWidth="1"/>
    <col min="2558" max="2558" width="7.875" style="11" customWidth="1"/>
    <col min="2559" max="2559" width="7.75" style="11" customWidth="1"/>
    <col min="2560" max="2563" width="6.5" style="11" customWidth="1"/>
    <col min="2564" max="2564" width="6.875" style="11" customWidth="1"/>
    <col min="2565" max="2565" width="9" style="11"/>
    <col min="2566" max="2566" width="6.125" style="11" customWidth="1"/>
    <col min="2567" max="2567" width="7.5" style="11" customWidth="1"/>
    <col min="2568" max="2568" width="7.625" style="11" customWidth="1"/>
    <col min="2569" max="2569" width="7.75" style="11" customWidth="1"/>
    <col min="2570" max="2570" width="10.125" style="11" bestFit="1" customWidth="1"/>
    <col min="2571" max="2571" width="12" style="11" customWidth="1"/>
    <col min="2572" max="2572" width="10.25" style="11" bestFit="1" customWidth="1"/>
    <col min="2573" max="2573" width="8.75" style="11" bestFit="1" customWidth="1"/>
    <col min="2574" max="2574" width="7.75" style="11" customWidth="1"/>
    <col min="2575" max="2575" width="9.125" style="11" customWidth="1"/>
    <col min="2576" max="2576" width="9.875" style="11" customWidth="1"/>
    <col min="2577" max="2577" width="7.75" style="11" customWidth="1"/>
    <col min="2578" max="2578" width="9.375" style="11" customWidth="1"/>
    <col min="2579" max="2579" width="9" style="11"/>
    <col min="2580" max="2580" width="5.875" style="11" customWidth="1"/>
    <col min="2581" max="2581" width="7.125" style="11" customWidth="1"/>
    <col min="2582" max="2582" width="8.125" style="11" customWidth="1"/>
    <col min="2583" max="2583" width="10.25" style="11" customWidth="1"/>
    <col min="2584" max="2804" width="9" style="11"/>
    <col min="2805" max="2805" width="36.875" style="11" bestFit="1" customWidth="1"/>
    <col min="2806" max="2806" width="7.125" style="11" customWidth="1"/>
    <col min="2807" max="2807" width="6" style="11" customWidth="1"/>
    <col min="2808" max="2808" width="5.75" style="11" customWidth="1"/>
    <col min="2809" max="2809" width="10.5" style="11" customWidth="1"/>
    <col min="2810" max="2810" width="7.5" style="11" customWidth="1"/>
    <col min="2811" max="2811" width="6.375" style="11" customWidth="1"/>
    <col min="2812" max="2812" width="6.5" style="11" customWidth="1"/>
    <col min="2813" max="2813" width="6.375" style="11" customWidth="1"/>
    <col min="2814" max="2814" width="7.875" style="11" customWidth="1"/>
    <col min="2815" max="2815" width="7.75" style="11" customWidth="1"/>
    <col min="2816" max="2819" width="6.5" style="11" customWidth="1"/>
    <col min="2820" max="2820" width="6.875" style="11" customWidth="1"/>
    <col min="2821" max="2821" width="9" style="11"/>
    <col min="2822" max="2822" width="6.125" style="11" customWidth="1"/>
    <col min="2823" max="2823" width="7.5" style="11" customWidth="1"/>
    <col min="2824" max="2824" width="7.625" style="11" customWidth="1"/>
    <col min="2825" max="2825" width="7.75" style="11" customWidth="1"/>
    <col min="2826" max="2826" width="10.125" style="11" bestFit="1" customWidth="1"/>
    <col min="2827" max="2827" width="12" style="11" customWidth="1"/>
    <col min="2828" max="2828" width="10.25" style="11" bestFit="1" customWidth="1"/>
    <col min="2829" max="2829" width="8.75" style="11" bestFit="1" customWidth="1"/>
    <col min="2830" max="2830" width="7.75" style="11" customWidth="1"/>
    <col min="2831" max="2831" width="9.125" style="11" customWidth="1"/>
    <col min="2832" max="2832" width="9.875" style="11" customWidth="1"/>
    <col min="2833" max="2833" width="7.75" style="11" customWidth="1"/>
    <col min="2834" max="2834" width="9.375" style="11" customWidth="1"/>
    <col min="2835" max="2835" width="9" style="11"/>
    <col min="2836" max="2836" width="5.875" style="11" customWidth="1"/>
    <col min="2837" max="2837" width="7.125" style="11" customWidth="1"/>
    <col min="2838" max="2838" width="8.125" style="11" customWidth="1"/>
    <col min="2839" max="2839" width="10.25" style="11" customWidth="1"/>
    <col min="2840" max="3060" width="9" style="11"/>
    <col min="3061" max="3061" width="36.875" style="11" bestFit="1" customWidth="1"/>
    <col min="3062" max="3062" width="7.125" style="11" customWidth="1"/>
    <col min="3063" max="3063" width="6" style="11" customWidth="1"/>
    <col min="3064" max="3064" width="5.75" style="11" customWidth="1"/>
    <col min="3065" max="3065" width="10.5" style="11" customWidth="1"/>
    <col min="3066" max="3066" width="7.5" style="11" customWidth="1"/>
    <col min="3067" max="3067" width="6.375" style="11" customWidth="1"/>
    <col min="3068" max="3068" width="6.5" style="11" customWidth="1"/>
    <col min="3069" max="3069" width="6.375" style="11" customWidth="1"/>
    <col min="3070" max="3070" width="7.875" style="11" customWidth="1"/>
    <col min="3071" max="3071" width="7.75" style="11" customWidth="1"/>
    <col min="3072" max="3075" width="6.5" style="11" customWidth="1"/>
    <col min="3076" max="3076" width="6.875" style="11" customWidth="1"/>
    <col min="3077" max="3077" width="9" style="11"/>
    <col min="3078" max="3078" width="6.125" style="11" customWidth="1"/>
    <col min="3079" max="3079" width="7.5" style="11" customWidth="1"/>
    <col min="3080" max="3080" width="7.625" style="11" customWidth="1"/>
    <col min="3081" max="3081" width="7.75" style="11" customWidth="1"/>
    <col min="3082" max="3082" width="10.125" style="11" bestFit="1" customWidth="1"/>
    <col min="3083" max="3083" width="12" style="11" customWidth="1"/>
    <col min="3084" max="3084" width="10.25" style="11" bestFit="1" customWidth="1"/>
    <col min="3085" max="3085" width="8.75" style="11" bestFit="1" customWidth="1"/>
    <col min="3086" max="3086" width="7.75" style="11" customWidth="1"/>
    <col min="3087" max="3087" width="9.125" style="11" customWidth="1"/>
    <col min="3088" max="3088" width="9.875" style="11" customWidth="1"/>
    <col min="3089" max="3089" width="7.75" style="11" customWidth="1"/>
    <col min="3090" max="3090" width="9.375" style="11" customWidth="1"/>
    <col min="3091" max="3091" width="9" style="11"/>
    <col min="3092" max="3092" width="5.875" style="11" customWidth="1"/>
    <col min="3093" max="3093" width="7.125" style="11" customWidth="1"/>
    <col min="3094" max="3094" width="8.125" style="11" customWidth="1"/>
    <col min="3095" max="3095" width="10.25" style="11" customWidth="1"/>
    <col min="3096" max="3316" width="9" style="11"/>
    <col min="3317" max="3317" width="36.875" style="11" bestFit="1" customWidth="1"/>
    <col min="3318" max="3318" width="7.125" style="11" customWidth="1"/>
    <col min="3319" max="3319" width="6" style="11" customWidth="1"/>
    <col min="3320" max="3320" width="5.75" style="11" customWidth="1"/>
    <col min="3321" max="3321" width="10.5" style="11" customWidth="1"/>
    <col min="3322" max="3322" width="7.5" style="11" customWidth="1"/>
    <col min="3323" max="3323" width="6.375" style="11" customWidth="1"/>
    <col min="3324" max="3324" width="6.5" style="11" customWidth="1"/>
    <col min="3325" max="3325" width="6.375" style="11" customWidth="1"/>
    <col min="3326" max="3326" width="7.875" style="11" customWidth="1"/>
    <col min="3327" max="3327" width="7.75" style="11" customWidth="1"/>
    <col min="3328" max="3331" width="6.5" style="11" customWidth="1"/>
    <col min="3332" max="3332" width="6.875" style="11" customWidth="1"/>
    <col min="3333" max="3333" width="9" style="11"/>
    <col min="3334" max="3334" width="6.125" style="11" customWidth="1"/>
    <col min="3335" max="3335" width="7.5" style="11" customWidth="1"/>
    <col min="3336" max="3336" width="7.625" style="11" customWidth="1"/>
    <col min="3337" max="3337" width="7.75" style="11" customWidth="1"/>
    <col min="3338" max="3338" width="10.125" style="11" bestFit="1" customWidth="1"/>
    <col min="3339" max="3339" width="12" style="11" customWidth="1"/>
    <col min="3340" max="3340" width="10.25" style="11" bestFit="1" customWidth="1"/>
    <col min="3341" max="3341" width="8.75" style="11" bestFit="1" customWidth="1"/>
    <col min="3342" max="3342" width="7.75" style="11" customWidth="1"/>
    <col min="3343" max="3343" width="9.125" style="11" customWidth="1"/>
    <col min="3344" max="3344" width="9.875" style="11" customWidth="1"/>
    <col min="3345" max="3345" width="7.75" style="11" customWidth="1"/>
    <col min="3346" max="3346" width="9.375" style="11" customWidth="1"/>
    <col min="3347" max="3347" width="9" style="11"/>
    <col min="3348" max="3348" width="5.875" style="11" customWidth="1"/>
    <col min="3349" max="3349" width="7.125" style="11" customWidth="1"/>
    <col min="3350" max="3350" width="8.125" style="11" customWidth="1"/>
    <col min="3351" max="3351" width="10.25" style="11" customWidth="1"/>
    <col min="3352" max="3572" width="9" style="11"/>
    <col min="3573" max="3573" width="36.875" style="11" bestFit="1" customWidth="1"/>
    <col min="3574" max="3574" width="7.125" style="11" customWidth="1"/>
    <col min="3575" max="3575" width="6" style="11" customWidth="1"/>
    <col min="3576" max="3576" width="5.75" style="11" customWidth="1"/>
    <col min="3577" max="3577" width="10.5" style="11" customWidth="1"/>
    <col min="3578" max="3578" width="7.5" style="11" customWidth="1"/>
    <col min="3579" max="3579" width="6.375" style="11" customWidth="1"/>
    <col min="3580" max="3580" width="6.5" style="11" customWidth="1"/>
    <col min="3581" max="3581" width="6.375" style="11" customWidth="1"/>
    <col min="3582" max="3582" width="7.875" style="11" customWidth="1"/>
    <col min="3583" max="3583" width="7.75" style="11" customWidth="1"/>
    <col min="3584" max="3587" width="6.5" style="11" customWidth="1"/>
    <col min="3588" max="3588" width="6.875" style="11" customWidth="1"/>
    <col min="3589" max="3589" width="9" style="11"/>
    <col min="3590" max="3590" width="6.125" style="11" customWidth="1"/>
    <col min="3591" max="3591" width="7.5" style="11" customWidth="1"/>
    <col min="3592" max="3592" width="7.625" style="11" customWidth="1"/>
    <col min="3593" max="3593" width="7.75" style="11" customWidth="1"/>
    <col min="3594" max="3594" width="10.125" style="11" bestFit="1" customWidth="1"/>
    <col min="3595" max="3595" width="12" style="11" customWidth="1"/>
    <col min="3596" max="3596" width="10.25" style="11" bestFit="1" customWidth="1"/>
    <col min="3597" max="3597" width="8.75" style="11" bestFit="1" customWidth="1"/>
    <col min="3598" max="3598" width="7.75" style="11" customWidth="1"/>
    <col min="3599" max="3599" width="9.125" style="11" customWidth="1"/>
    <col min="3600" max="3600" width="9.875" style="11" customWidth="1"/>
    <col min="3601" max="3601" width="7.75" style="11" customWidth="1"/>
    <col min="3602" max="3602" width="9.375" style="11" customWidth="1"/>
    <col min="3603" max="3603" width="9" style="11"/>
    <col min="3604" max="3604" width="5.875" style="11" customWidth="1"/>
    <col min="3605" max="3605" width="7.125" style="11" customWidth="1"/>
    <col min="3606" max="3606" width="8.125" style="11" customWidth="1"/>
    <col min="3607" max="3607" width="10.25" style="11" customWidth="1"/>
    <col min="3608" max="3828" width="9" style="11"/>
    <col min="3829" max="3829" width="36.875" style="11" bestFit="1" customWidth="1"/>
    <col min="3830" max="3830" width="7.125" style="11" customWidth="1"/>
    <col min="3831" max="3831" width="6" style="11" customWidth="1"/>
    <col min="3832" max="3832" width="5.75" style="11" customWidth="1"/>
    <col min="3833" max="3833" width="10.5" style="11" customWidth="1"/>
    <col min="3834" max="3834" width="7.5" style="11" customWidth="1"/>
    <col min="3835" max="3835" width="6.375" style="11" customWidth="1"/>
    <col min="3836" max="3836" width="6.5" style="11" customWidth="1"/>
    <col min="3837" max="3837" width="6.375" style="11" customWidth="1"/>
    <col min="3838" max="3838" width="7.875" style="11" customWidth="1"/>
    <col min="3839" max="3839" width="7.75" style="11" customWidth="1"/>
    <col min="3840" max="3843" width="6.5" style="11" customWidth="1"/>
    <col min="3844" max="3844" width="6.875" style="11" customWidth="1"/>
    <col min="3845" max="3845" width="9" style="11"/>
    <col min="3846" max="3846" width="6.125" style="11" customWidth="1"/>
    <col min="3847" max="3847" width="7.5" style="11" customWidth="1"/>
    <col min="3848" max="3848" width="7.625" style="11" customWidth="1"/>
    <col min="3849" max="3849" width="7.75" style="11" customWidth="1"/>
    <col min="3850" max="3850" width="10.125" style="11" bestFit="1" customWidth="1"/>
    <col min="3851" max="3851" width="12" style="11" customWidth="1"/>
    <col min="3852" max="3852" width="10.25" style="11" bestFit="1" customWidth="1"/>
    <col min="3853" max="3853" width="8.75" style="11" bestFit="1" customWidth="1"/>
    <col min="3854" max="3854" width="7.75" style="11" customWidth="1"/>
    <col min="3855" max="3855" width="9.125" style="11" customWidth="1"/>
    <col min="3856" max="3856" width="9.875" style="11" customWidth="1"/>
    <col min="3857" max="3857" width="7.75" style="11" customWidth="1"/>
    <col min="3858" max="3858" width="9.375" style="11" customWidth="1"/>
    <col min="3859" max="3859" width="9" style="11"/>
    <col min="3860" max="3860" width="5.875" style="11" customWidth="1"/>
    <col min="3861" max="3861" width="7.125" style="11" customWidth="1"/>
    <col min="3862" max="3862" width="8.125" style="11" customWidth="1"/>
    <col min="3863" max="3863" width="10.25" style="11" customWidth="1"/>
    <col min="3864" max="4084" width="9" style="11"/>
    <col min="4085" max="4085" width="36.875" style="11" bestFit="1" customWidth="1"/>
    <col min="4086" max="4086" width="7.125" style="11" customWidth="1"/>
    <col min="4087" max="4087" width="6" style="11" customWidth="1"/>
    <col min="4088" max="4088" width="5.75" style="11" customWidth="1"/>
    <col min="4089" max="4089" width="10.5" style="11" customWidth="1"/>
    <col min="4090" max="4090" width="7.5" style="11" customWidth="1"/>
    <col min="4091" max="4091" width="6.375" style="11" customWidth="1"/>
    <col min="4092" max="4092" width="6.5" style="11" customWidth="1"/>
    <col min="4093" max="4093" width="6.375" style="11" customWidth="1"/>
    <col min="4094" max="4094" width="7.875" style="11" customWidth="1"/>
    <col min="4095" max="4095" width="7.75" style="11" customWidth="1"/>
    <col min="4096" max="4099" width="6.5" style="11" customWidth="1"/>
    <col min="4100" max="4100" width="6.875" style="11" customWidth="1"/>
    <col min="4101" max="4101" width="9" style="11"/>
    <col min="4102" max="4102" width="6.125" style="11" customWidth="1"/>
    <col min="4103" max="4103" width="7.5" style="11" customWidth="1"/>
    <col min="4104" max="4104" width="7.625" style="11" customWidth="1"/>
    <col min="4105" max="4105" width="7.75" style="11" customWidth="1"/>
    <col min="4106" max="4106" width="10.125" style="11" bestFit="1" customWidth="1"/>
    <col min="4107" max="4107" width="12" style="11" customWidth="1"/>
    <col min="4108" max="4108" width="10.25" style="11" bestFit="1" customWidth="1"/>
    <col min="4109" max="4109" width="8.75" style="11" bestFit="1" customWidth="1"/>
    <col min="4110" max="4110" width="7.75" style="11" customWidth="1"/>
    <col min="4111" max="4111" width="9.125" style="11" customWidth="1"/>
    <col min="4112" max="4112" width="9.875" style="11" customWidth="1"/>
    <col min="4113" max="4113" width="7.75" style="11" customWidth="1"/>
    <col min="4114" max="4114" width="9.375" style="11" customWidth="1"/>
    <col min="4115" max="4115" width="9" style="11"/>
    <col min="4116" max="4116" width="5.875" style="11" customWidth="1"/>
    <col min="4117" max="4117" width="7.125" style="11" customWidth="1"/>
    <col min="4118" max="4118" width="8.125" style="11" customWidth="1"/>
    <col min="4119" max="4119" width="10.25" style="11" customWidth="1"/>
    <col min="4120" max="4340" width="9" style="11"/>
    <col min="4341" max="4341" width="36.875" style="11" bestFit="1" customWidth="1"/>
    <col min="4342" max="4342" width="7.125" style="11" customWidth="1"/>
    <col min="4343" max="4343" width="6" style="11" customWidth="1"/>
    <col min="4344" max="4344" width="5.75" style="11" customWidth="1"/>
    <col min="4345" max="4345" width="10.5" style="11" customWidth="1"/>
    <col min="4346" max="4346" width="7.5" style="11" customWidth="1"/>
    <col min="4347" max="4347" width="6.375" style="11" customWidth="1"/>
    <col min="4348" max="4348" width="6.5" style="11" customWidth="1"/>
    <col min="4349" max="4349" width="6.375" style="11" customWidth="1"/>
    <col min="4350" max="4350" width="7.875" style="11" customWidth="1"/>
    <col min="4351" max="4351" width="7.75" style="11" customWidth="1"/>
    <col min="4352" max="4355" width="6.5" style="11" customWidth="1"/>
    <col min="4356" max="4356" width="6.875" style="11" customWidth="1"/>
    <col min="4357" max="4357" width="9" style="11"/>
    <col min="4358" max="4358" width="6.125" style="11" customWidth="1"/>
    <col min="4359" max="4359" width="7.5" style="11" customWidth="1"/>
    <col min="4360" max="4360" width="7.625" style="11" customWidth="1"/>
    <col min="4361" max="4361" width="7.75" style="11" customWidth="1"/>
    <col min="4362" max="4362" width="10.125" style="11" bestFit="1" customWidth="1"/>
    <col min="4363" max="4363" width="12" style="11" customWidth="1"/>
    <col min="4364" max="4364" width="10.25" style="11" bestFit="1" customWidth="1"/>
    <col min="4365" max="4365" width="8.75" style="11" bestFit="1" customWidth="1"/>
    <col min="4366" max="4366" width="7.75" style="11" customWidth="1"/>
    <col min="4367" max="4367" width="9.125" style="11" customWidth="1"/>
    <col min="4368" max="4368" width="9.875" style="11" customWidth="1"/>
    <col min="4369" max="4369" width="7.75" style="11" customWidth="1"/>
    <col min="4370" max="4370" width="9.375" style="11" customWidth="1"/>
    <col min="4371" max="4371" width="9" style="11"/>
    <col min="4372" max="4372" width="5.875" style="11" customWidth="1"/>
    <col min="4373" max="4373" width="7.125" style="11" customWidth="1"/>
    <col min="4374" max="4374" width="8.125" style="11" customWidth="1"/>
    <col min="4375" max="4375" width="10.25" style="11" customWidth="1"/>
    <col min="4376" max="4596" width="9" style="11"/>
    <col min="4597" max="4597" width="36.875" style="11" bestFit="1" customWidth="1"/>
    <col min="4598" max="4598" width="7.125" style="11" customWidth="1"/>
    <col min="4599" max="4599" width="6" style="11" customWidth="1"/>
    <col min="4600" max="4600" width="5.75" style="11" customWidth="1"/>
    <col min="4601" max="4601" width="10.5" style="11" customWidth="1"/>
    <col min="4602" max="4602" width="7.5" style="11" customWidth="1"/>
    <col min="4603" max="4603" width="6.375" style="11" customWidth="1"/>
    <col min="4604" max="4604" width="6.5" style="11" customWidth="1"/>
    <col min="4605" max="4605" width="6.375" style="11" customWidth="1"/>
    <col min="4606" max="4606" width="7.875" style="11" customWidth="1"/>
    <col min="4607" max="4607" width="7.75" style="11" customWidth="1"/>
    <col min="4608" max="4611" width="6.5" style="11" customWidth="1"/>
    <col min="4612" max="4612" width="6.875" style="11" customWidth="1"/>
    <col min="4613" max="4613" width="9" style="11"/>
    <col min="4614" max="4614" width="6.125" style="11" customWidth="1"/>
    <col min="4615" max="4615" width="7.5" style="11" customWidth="1"/>
    <col min="4616" max="4616" width="7.625" style="11" customWidth="1"/>
    <col min="4617" max="4617" width="7.75" style="11" customWidth="1"/>
    <col min="4618" max="4618" width="10.125" style="11" bestFit="1" customWidth="1"/>
    <col min="4619" max="4619" width="12" style="11" customWidth="1"/>
    <col min="4620" max="4620" width="10.25" style="11" bestFit="1" customWidth="1"/>
    <col min="4621" max="4621" width="8.75" style="11" bestFit="1" customWidth="1"/>
    <col min="4622" max="4622" width="7.75" style="11" customWidth="1"/>
    <col min="4623" max="4623" width="9.125" style="11" customWidth="1"/>
    <col min="4624" max="4624" width="9.875" style="11" customWidth="1"/>
    <col min="4625" max="4625" width="7.75" style="11" customWidth="1"/>
    <col min="4626" max="4626" width="9.375" style="11" customWidth="1"/>
    <col min="4627" max="4627" width="9" style="11"/>
    <col min="4628" max="4628" width="5.875" style="11" customWidth="1"/>
    <col min="4629" max="4629" width="7.125" style="11" customWidth="1"/>
    <col min="4630" max="4630" width="8.125" style="11" customWidth="1"/>
    <col min="4631" max="4631" width="10.25" style="11" customWidth="1"/>
    <col min="4632" max="4852" width="9" style="11"/>
    <col min="4853" max="4853" width="36.875" style="11" bestFit="1" customWidth="1"/>
    <col min="4854" max="4854" width="7.125" style="11" customWidth="1"/>
    <col min="4855" max="4855" width="6" style="11" customWidth="1"/>
    <col min="4856" max="4856" width="5.75" style="11" customWidth="1"/>
    <col min="4857" max="4857" width="10.5" style="11" customWidth="1"/>
    <col min="4858" max="4858" width="7.5" style="11" customWidth="1"/>
    <col min="4859" max="4859" width="6.375" style="11" customWidth="1"/>
    <col min="4860" max="4860" width="6.5" style="11" customWidth="1"/>
    <col min="4861" max="4861" width="6.375" style="11" customWidth="1"/>
    <col min="4862" max="4862" width="7.875" style="11" customWidth="1"/>
    <col min="4863" max="4863" width="7.75" style="11" customWidth="1"/>
    <col min="4864" max="4867" width="6.5" style="11" customWidth="1"/>
    <col min="4868" max="4868" width="6.875" style="11" customWidth="1"/>
    <col min="4869" max="4869" width="9" style="11"/>
    <col min="4870" max="4870" width="6.125" style="11" customWidth="1"/>
    <col min="4871" max="4871" width="7.5" style="11" customWidth="1"/>
    <col min="4872" max="4872" width="7.625" style="11" customWidth="1"/>
    <col min="4873" max="4873" width="7.75" style="11" customWidth="1"/>
    <col min="4874" max="4874" width="10.125" style="11" bestFit="1" customWidth="1"/>
    <col min="4875" max="4875" width="12" style="11" customWidth="1"/>
    <col min="4876" max="4876" width="10.25" style="11" bestFit="1" customWidth="1"/>
    <col min="4877" max="4877" width="8.75" style="11" bestFit="1" customWidth="1"/>
    <col min="4878" max="4878" width="7.75" style="11" customWidth="1"/>
    <col min="4879" max="4879" width="9.125" style="11" customWidth="1"/>
    <col min="4880" max="4880" width="9.875" style="11" customWidth="1"/>
    <col min="4881" max="4881" width="7.75" style="11" customWidth="1"/>
    <col min="4882" max="4882" width="9.375" style="11" customWidth="1"/>
    <col min="4883" max="4883" width="9" style="11"/>
    <col min="4884" max="4884" width="5.875" style="11" customWidth="1"/>
    <col min="4885" max="4885" width="7.125" style="11" customWidth="1"/>
    <col min="4886" max="4886" width="8.125" style="11" customWidth="1"/>
    <col min="4887" max="4887" width="10.25" style="11" customWidth="1"/>
    <col min="4888" max="5108" width="9" style="11"/>
    <col min="5109" max="5109" width="36.875" style="11" bestFit="1" customWidth="1"/>
    <col min="5110" max="5110" width="7.125" style="11" customWidth="1"/>
    <col min="5111" max="5111" width="6" style="11" customWidth="1"/>
    <col min="5112" max="5112" width="5.75" style="11" customWidth="1"/>
    <col min="5113" max="5113" width="10.5" style="11" customWidth="1"/>
    <col min="5114" max="5114" width="7.5" style="11" customWidth="1"/>
    <col min="5115" max="5115" width="6.375" style="11" customWidth="1"/>
    <col min="5116" max="5116" width="6.5" style="11" customWidth="1"/>
    <col min="5117" max="5117" width="6.375" style="11" customWidth="1"/>
    <col min="5118" max="5118" width="7.875" style="11" customWidth="1"/>
    <col min="5119" max="5119" width="7.75" style="11" customWidth="1"/>
    <col min="5120" max="5123" width="6.5" style="11" customWidth="1"/>
    <col min="5124" max="5124" width="6.875" style="11" customWidth="1"/>
    <col min="5125" max="5125" width="9" style="11"/>
    <col min="5126" max="5126" width="6.125" style="11" customWidth="1"/>
    <col min="5127" max="5127" width="7.5" style="11" customWidth="1"/>
    <col min="5128" max="5128" width="7.625" style="11" customWidth="1"/>
    <col min="5129" max="5129" width="7.75" style="11" customWidth="1"/>
    <col min="5130" max="5130" width="10.125" style="11" bestFit="1" customWidth="1"/>
    <col min="5131" max="5131" width="12" style="11" customWidth="1"/>
    <col min="5132" max="5132" width="10.25" style="11" bestFit="1" customWidth="1"/>
    <col min="5133" max="5133" width="8.75" style="11" bestFit="1" customWidth="1"/>
    <col min="5134" max="5134" width="7.75" style="11" customWidth="1"/>
    <col min="5135" max="5135" width="9.125" style="11" customWidth="1"/>
    <col min="5136" max="5136" width="9.875" style="11" customWidth="1"/>
    <col min="5137" max="5137" width="7.75" style="11" customWidth="1"/>
    <col min="5138" max="5138" width="9.375" style="11" customWidth="1"/>
    <col min="5139" max="5139" width="9" style="11"/>
    <col min="5140" max="5140" width="5.875" style="11" customWidth="1"/>
    <col min="5141" max="5141" width="7.125" style="11" customWidth="1"/>
    <col min="5142" max="5142" width="8.125" style="11" customWidth="1"/>
    <col min="5143" max="5143" width="10.25" style="11" customWidth="1"/>
    <col min="5144" max="5364" width="9" style="11"/>
    <col min="5365" max="5365" width="36.875" style="11" bestFit="1" customWidth="1"/>
    <col min="5366" max="5366" width="7.125" style="11" customWidth="1"/>
    <col min="5367" max="5367" width="6" style="11" customWidth="1"/>
    <col min="5368" max="5368" width="5.75" style="11" customWidth="1"/>
    <col min="5369" max="5369" width="10.5" style="11" customWidth="1"/>
    <col min="5370" max="5370" width="7.5" style="11" customWidth="1"/>
    <col min="5371" max="5371" width="6.375" style="11" customWidth="1"/>
    <col min="5372" max="5372" width="6.5" style="11" customWidth="1"/>
    <col min="5373" max="5373" width="6.375" style="11" customWidth="1"/>
    <col min="5374" max="5374" width="7.875" style="11" customWidth="1"/>
    <col min="5375" max="5375" width="7.75" style="11" customWidth="1"/>
    <col min="5376" max="5379" width="6.5" style="11" customWidth="1"/>
    <col min="5380" max="5380" width="6.875" style="11" customWidth="1"/>
    <col min="5381" max="5381" width="9" style="11"/>
    <col min="5382" max="5382" width="6.125" style="11" customWidth="1"/>
    <col min="5383" max="5383" width="7.5" style="11" customWidth="1"/>
    <col min="5384" max="5384" width="7.625" style="11" customWidth="1"/>
    <col min="5385" max="5385" width="7.75" style="11" customWidth="1"/>
    <col min="5386" max="5386" width="10.125" style="11" bestFit="1" customWidth="1"/>
    <col min="5387" max="5387" width="12" style="11" customWidth="1"/>
    <col min="5388" max="5388" width="10.25" style="11" bestFit="1" customWidth="1"/>
    <col min="5389" max="5389" width="8.75" style="11" bestFit="1" customWidth="1"/>
    <col min="5390" max="5390" width="7.75" style="11" customWidth="1"/>
    <col min="5391" max="5391" width="9.125" style="11" customWidth="1"/>
    <col min="5392" max="5392" width="9.875" style="11" customWidth="1"/>
    <col min="5393" max="5393" width="7.75" style="11" customWidth="1"/>
    <col min="5394" max="5394" width="9.375" style="11" customWidth="1"/>
    <col min="5395" max="5395" width="9" style="11"/>
    <col min="5396" max="5396" width="5.875" style="11" customWidth="1"/>
    <col min="5397" max="5397" width="7.125" style="11" customWidth="1"/>
    <col min="5398" max="5398" width="8.125" style="11" customWidth="1"/>
    <col min="5399" max="5399" width="10.25" style="11" customWidth="1"/>
    <col min="5400" max="5620" width="9" style="11"/>
    <col min="5621" max="5621" width="36.875" style="11" bestFit="1" customWidth="1"/>
    <col min="5622" max="5622" width="7.125" style="11" customWidth="1"/>
    <col min="5623" max="5623" width="6" style="11" customWidth="1"/>
    <col min="5624" max="5624" width="5.75" style="11" customWidth="1"/>
    <col min="5625" max="5625" width="10.5" style="11" customWidth="1"/>
    <col min="5626" max="5626" width="7.5" style="11" customWidth="1"/>
    <col min="5627" max="5627" width="6.375" style="11" customWidth="1"/>
    <col min="5628" max="5628" width="6.5" style="11" customWidth="1"/>
    <col min="5629" max="5629" width="6.375" style="11" customWidth="1"/>
    <col min="5630" max="5630" width="7.875" style="11" customWidth="1"/>
    <col min="5631" max="5631" width="7.75" style="11" customWidth="1"/>
    <col min="5632" max="5635" width="6.5" style="11" customWidth="1"/>
    <col min="5636" max="5636" width="6.875" style="11" customWidth="1"/>
    <col min="5637" max="5637" width="9" style="11"/>
    <col min="5638" max="5638" width="6.125" style="11" customWidth="1"/>
    <col min="5639" max="5639" width="7.5" style="11" customWidth="1"/>
    <col min="5640" max="5640" width="7.625" style="11" customWidth="1"/>
    <col min="5641" max="5641" width="7.75" style="11" customWidth="1"/>
    <col min="5642" max="5642" width="10.125" style="11" bestFit="1" customWidth="1"/>
    <col min="5643" max="5643" width="12" style="11" customWidth="1"/>
    <col min="5644" max="5644" width="10.25" style="11" bestFit="1" customWidth="1"/>
    <col min="5645" max="5645" width="8.75" style="11" bestFit="1" customWidth="1"/>
    <col min="5646" max="5646" width="7.75" style="11" customWidth="1"/>
    <col min="5647" max="5647" width="9.125" style="11" customWidth="1"/>
    <col min="5648" max="5648" width="9.875" style="11" customWidth="1"/>
    <col min="5649" max="5649" width="7.75" style="11" customWidth="1"/>
    <col min="5650" max="5650" width="9.375" style="11" customWidth="1"/>
    <col min="5651" max="5651" width="9" style="11"/>
    <col min="5652" max="5652" width="5.875" style="11" customWidth="1"/>
    <col min="5653" max="5653" width="7.125" style="11" customWidth="1"/>
    <col min="5654" max="5654" width="8.125" style="11" customWidth="1"/>
    <col min="5655" max="5655" width="10.25" style="11" customWidth="1"/>
    <col min="5656" max="5876" width="9" style="11"/>
    <col min="5877" max="5877" width="36.875" style="11" bestFit="1" customWidth="1"/>
    <col min="5878" max="5878" width="7.125" style="11" customWidth="1"/>
    <col min="5879" max="5879" width="6" style="11" customWidth="1"/>
    <col min="5880" max="5880" width="5.75" style="11" customWidth="1"/>
    <col min="5881" max="5881" width="10.5" style="11" customWidth="1"/>
    <col min="5882" max="5882" width="7.5" style="11" customWidth="1"/>
    <col min="5883" max="5883" width="6.375" style="11" customWidth="1"/>
    <col min="5884" max="5884" width="6.5" style="11" customWidth="1"/>
    <col min="5885" max="5885" width="6.375" style="11" customWidth="1"/>
    <col min="5886" max="5886" width="7.875" style="11" customWidth="1"/>
    <col min="5887" max="5887" width="7.75" style="11" customWidth="1"/>
    <col min="5888" max="5891" width="6.5" style="11" customWidth="1"/>
    <col min="5892" max="5892" width="6.875" style="11" customWidth="1"/>
    <col min="5893" max="5893" width="9" style="11"/>
    <col min="5894" max="5894" width="6.125" style="11" customWidth="1"/>
    <col min="5895" max="5895" width="7.5" style="11" customWidth="1"/>
    <col min="5896" max="5896" width="7.625" style="11" customWidth="1"/>
    <col min="5897" max="5897" width="7.75" style="11" customWidth="1"/>
    <col min="5898" max="5898" width="10.125" style="11" bestFit="1" customWidth="1"/>
    <col min="5899" max="5899" width="12" style="11" customWidth="1"/>
    <col min="5900" max="5900" width="10.25" style="11" bestFit="1" customWidth="1"/>
    <col min="5901" max="5901" width="8.75" style="11" bestFit="1" customWidth="1"/>
    <col min="5902" max="5902" width="7.75" style="11" customWidth="1"/>
    <col min="5903" max="5903" width="9.125" style="11" customWidth="1"/>
    <col min="5904" max="5904" width="9.875" style="11" customWidth="1"/>
    <col min="5905" max="5905" width="7.75" style="11" customWidth="1"/>
    <col min="5906" max="5906" width="9.375" style="11" customWidth="1"/>
    <col min="5907" max="5907" width="9" style="11"/>
    <col min="5908" max="5908" width="5.875" style="11" customWidth="1"/>
    <col min="5909" max="5909" width="7.125" style="11" customWidth="1"/>
    <col min="5910" max="5910" width="8.125" style="11" customWidth="1"/>
    <col min="5911" max="5911" width="10.25" style="11" customWidth="1"/>
    <col min="5912" max="6132" width="9" style="11"/>
    <col min="6133" max="6133" width="36.875" style="11" bestFit="1" customWidth="1"/>
    <col min="6134" max="6134" width="7.125" style="11" customWidth="1"/>
    <col min="6135" max="6135" width="6" style="11" customWidth="1"/>
    <col min="6136" max="6136" width="5.75" style="11" customWidth="1"/>
    <col min="6137" max="6137" width="10.5" style="11" customWidth="1"/>
    <col min="6138" max="6138" width="7.5" style="11" customWidth="1"/>
    <col min="6139" max="6139" width="6.375" style="11" customWidth="1"/>
    <col min="6140" max="6140" width="6.5" style="11" customWidth="1"/>
    <col min="6141" max="6141" width="6.375" style="11" customWidth="1"/>
    <col min="6142" max="6142" width="7.875" style="11" customWidth="1"/>
    <col min="6143" max="6143" width="7.75" style="11" customWidth="1"/>
    <col min="6144" max="6147" width="6.5" style="11" customWidth="1"/>
    <col min="6148" max="6148" width="6.875" style="11" customWidth="1"/>
    <col min="6149" max="6149" width="9" style="11"/>
    <col min="6150" max="6150" width="6.125" style="11" customWidth="1"/>
    <col min="6151" max="6151" width="7.5" style="11" customWidth="1"/>
    <col min="6152" max="6152" width="7.625" style="11" customWidth="1"/>
    <col min="6153" max="6153" width="7.75" style="11" customWidth="1"/>
    <col min="6154" max="6154" width="10.125" style="11" bestFit="1" customWidth="1"/>
    <col min="6155" max="6155" width="12" style="11" customWidth="1"/>
    <col min="6156" max="6156" width="10.25" style="11" bestFit="1" customWidth="1"/>
    <col min="6157" max="6157" width="8.75" style="11" bestFit="1" customWidth="1"/>
    <col min="6158" max="6158" width="7.75" style="11" customWidth="1"/>
    <col min="6159" max="6159" width="9.125" style="11" customWidth="1"/>
    <col min="6160" max="6160" width="9.875" style="11" customWidth="1"/>
    <col min="6161" max="6161" width="7.75" style="11" customWidth="1"/>
    <col min="6162" max="6162" width="9.375" style="11" customWidth="1"/>
    <col min="6163" max="6163" width="9" style="11"/>
    <col min="6164" max="6164" width="5.875" style="11" customWidth="1"/>
    <col min="6165" max="6165" width="7.125" style="11" customWidth="1"/>
    <col min="6166" max="6166" width="8.125" style="11" customWidth="1"/>
    <col min="6167" max="6167" width="10.25" style="11" customWidth="1"/>
    <col min="6168" max="6388" width="9" style="11"/>
    <col min="6389" max="6389" width="36.875" style="11" bestFit="1" customWidth="1"/>
    <col min="6390" max="6390" width="7.125" style="11" customWidth="1"/>
    <col min="6391" max="6391" width="6" style="11" customWidth="1"/>
    <col min="6392" max="6392" width="5.75" style="11" customWidth="1"/>
    <col min="6393" max="6393" width="10.5" style="11" customWidth="1"/>
    <col min="6394" max="6394" width="7.5" style="11" customWidth="1"/>
    <col min="6395" max="6395" width="6.375" style="11" customWidth="1"/>
    <col min="6396" max="6396" width="6.5" style="11" customWidth="1"/>
    <col min="6397" max="6397" width="6.375" style="11" customWidth="1"/>
    <col min="6398" max="6398" width="7.875" style="11" customWidth="1"/>
    <col min="6399" max="6399" width="7.75" style="11" customWidth="1"/>
    <col min="6400" max="6403" width="6.5" style="11" customWidth="1"/>
    <col min="6404" max="6404" width="6.875" style="11" customWidth="1"/>
    <col min="6405" max="6405" width="9" style="11"/>
    <col min="6406" max="6406" width="6.125" style="11" customWidth="1"/>
    <col min="6407" max="6407" width="7.5" style="11" customWidth="1"/>
    <col min="6408" max="6408" width="7.625" style="11" customWidth="1"/>
    <col min="6409" max="6409" width="7.75" style="11" customWidth="1"/>
    <col min="6410" max="6410" width="10.125" style="11" bestFit="1" customWidth="1"/>
    <col min="6411" max="6411" width="12" style="11" customWidth="1"/>
    <col min="6412" max="6412" width="10.25" style="11" bestFit="1" customWidth="1"/>
    <col min="6413" max="6413" width="8.75" style="11" bestFit="1" customWidth="1"/>
    <col min="6414" max="6414" width="7.75" style="11" customWidth="1"/>
    <col min="6415" max="6415" width="9.125" style="11" customWidth="1"/>
    <col min="6416" max="6416" width="9.875" style="11" customWidth="1"/>
    <col min="6417" max="6417" width="7.75" style="11" customWidth="1"/>
    <col min="6418" max="6418" width="9.375" style="11" customWidth="1"/>
    <col min="6419" max="6419" width="9" style="11"/>
    <col min="6420" max="6420" width="5.875" style="11" customWidth="1"/>
    <col min="6421" max="6421" width="7.125" style="11" customWidth="1"/>
    <col min="6422" max="6422" width="8.125" style="11" customWidth="1"/>
    <col min="6423" max="6423" width="10.25" style="11" customWidth="1"/>
    <col min="6424" max="6644" width="9" style="11"/>
    <col min="6645" max="6645" width="36.875" style="11" bestFit="1" customWidth="1"/>
    <col min="6646" max="6646" width="7.125" style="11" customWidth="1"/>
    <col min="6647" max="6647" width="6" style="11" customWidth="1"/>
    <col min="6648" max="6648" width="5.75" style="11" customWidth="1"/>
    <col min="6649" max="6649" width="10.5" style="11" customWidth="1"/>
    <col min="6650" max="6650" width="7.5" style="11" customWidth="1"/>
    <col min="6651" max="6651" width="6.375" style="11" customWidth="1"/>
    <col min="6652" max="6652" width="6.5" style="11" customWidth="1"/>
    <col min="6653" max="6653" width="6.375" style="11" customWidth="1"/>
    <col min="6654" max="6654" width="7.875" style="11" customWidth="1"/>
    <col min="6655" max="6655" width="7.75" style="11" customWidth="1"/>
    <col min="6656" max="6659" width="6.5" style="11" customWidth="1"/>
    <col min="6660" max="6660" width="6.875" style="11" customWidth="1"/>
    <col min="6661" max="6661" width="9" style="11"/>
    <col min="6662" max="6662" width="6.125" style="11" customWidth="1"/>
    <col min="6663" max="6663" width="7.5" style="11" customWidth="1"/>
    <col min="6664" max="6664" width="7.625" style="11" customWidth="1"/>
    <col min="6665" max="6665" width="7.75" style="11" customWidth="1"/>
    <col min="6666" max="6666" width="10.125" style="11" bestFit="1" customWidth="1"/>
    <col min="6667" max="6667" width="12" style="11" customWidth="1"/>
    <col min="6668" max="6668" width="10.25" style="11" bestFit="1" customWidth="1"/>
    <col min="6669" max="6669" width="8.75" style="11" bestFit="1" customWidth="1"/>
    <col min="6670" max="6670" width="7.75" style="11" customWidth="1"/>
    <col min="6671" max="6671" width="9.125" style="11" customWidth="1"/>
    <col min="6672" max="6672" width="9.875" style="11" customWidth="1"/>
    <col min="6673" max="6673" width="7.75" style="11" customWidth="1"/>
    <col min="6674" max="6674" width="9.375" style="11" customWidth="1"/>
    <col min="6675" max="6675" width="9" style="11"/>
    <col min="6676" max="6676" width="5.875" style="11" customWidth="1"/>
    <col min="6677" max="6677" width="7.125" style="11" customWidth="1"/>
    <col min="6678" max="6678" width="8.125" style="11" customWidth="1"/>
    <col min="6679" max="6679" width="10.25" style="11" customWidth="1"/>
    <col min="6680" max="6900" width="9" style="11"/>
    <col min="6901" max="6901" width="36.875" style="11" bestFit="1" customWidth="1"/>
    <col min="6902" max="6902" width="7.125" style="11" customWidth="1"/>
    <col min="6903" max="6903" width="6" style="11" customWidth="1"/>
    <col min="6904" max="6904" width="5.75" style="11" customWidth="1"/>
    <col min="6905" max="6905" width="10.5" style="11" customWidth="1"/>
    <col min="6906" max="6906" width="7.5" style="11" customWidth="1"/>
    <col min="6907" max="6907" width="6.375" style="11" customWidth="1"/>
    <col min="6908" max="6908" width="6.5" style="11" customWidth="1"/>
    <col min="6909" max="6909" width="6.375" style="11" customWidth="1"/>
    <col min="6910" max="6910" width="7.875" style="11" customWidth="1"/>
    <col min="6911" max="6911" width="7.75" style="11" customWidth="1"/>
    <col min="6912" max="6915" width="6.5" style="11" customWidth="1"/>
    <col min="6916" max="6916" width="6.875" style="11" customWidth="1"/>
    <col min="6917" max="6917" width="9" style="11"/>
    <col min="6918" max="6918" width="6.125" style="11" customWidth="1"/>
    <col min="6919" max="6919" width="7.5" style="11" customWidth="1"/>
    <col min="6920" max="6920" width="7.625" style="11" customWidth="1"/>
    <col min="6921" max="6921" width="7.75" style="11" customWidth="1"/>
    <col min="6922" max="6922" width="10.125" style="11" bestFit="1" customWidth="1"/>
    <col min="6923" max="6923" width="12" style="11" customWidth="1"/>
    <col min="6924" max="6924" width="10.25" style="11" bestFit="1" customWidth="1"/>
    <col min="6925" max="6925" width="8.75" style="11" bestFit="1" customWidth="1"/>
    <col min="6926" max="6926" width="7.75" style="11" customWidth="1"/>
    <col min="6927" max="6927" width="9.125" style="11" customWidth="1"/>
    <col min="6928" max="6928" width="9.875" style="11" customWidth="1"/>
    <col min="6929" max="6929" width="7.75" style="11" customWidth="1"/>
    <col min="6930" max="6930" width="9.375" style="11" customWidth="1"/>
    <col min="6931" max="6931" width="9" style="11"/>
    <col min="6932" max="6932" width="5.875" style="11" customWidth="1"/>
    <col min="6933" max="6933" width="7.125" style="11" customWidth="1"/>
    <col min="6934" max="6934" width="8.125" style="11" customWidth="1"/>
    <col min="6935" max="6935" width="10.25" style="11" customWidth="1"/>
    <col min="6936" max="7156" width="9" style="11"/>
    <col min="7157" max="7157" width="36.875" style="11" bestFit="1" customWidth="1"/>
    <col min="7158" max="7158" width="7.125" style="11" customWidth="1"/>
    <col min="7159" max="7159" width="6" style="11" customWidth="1"/>
    <col min="7160" max="7160" width="5.75" style="11" customWidth="1"/>
    <col min="7161" max="7161" width="10.5" style="11" customWidth="1"/>
    <col min="7162" max="7162" width="7.5" style="11" customWidth="1"/>
    <col min="7163" max="7163" width="6.375" style="11" customWidth="1"/>
    <col min="7164" max="7164" width="6.5" style="11" customWidth="1"/>
    <col min="7165" max="7165" width="6.375" style="11" customWidth="1"/>
    <col min="7166" max="7166" width="7.875" style="11" customWidth="1"/>
    <col min="7167" max="7167" width="7.75" style="11" customWidth="1"/>
    <col min="7168" max="7171" width="6.5" style="11" customWidth="1"/>
    <col min="7172" max="7172" width="6.875" style="11" customWidth="1"/>
    <col min="7173" max="7173" width="9" style="11"/>
    <col min="7174" max="7174" width="6.125" style="11" customWidth="1"/>
    <col min="7175" max="7175" width="7.5" style="11" customWidth="1"/>
    <col min="7176" max="7176" width="7.625" style="11" customWidth="1"/>
    <col min="7177" max="7177" width="7.75" style="11" customWidth="1"/>
    <col min="7178" max="7178" width="10.125" style="11" bestFit="1" customWidth="1"/>
    <col min="7179" max="7179" width="12" style="11" customWidth="1"/>
    <col min="7180" max="7180" width="10.25" style="11" bestFit="1" customWidth="1"/>
    <col min="7181" max="7181" width="8.75" style="11" bestFit="1" customWidth="1"/>
    <col min="7182" max="7182" width="7.75" style="11" customWidth="1"/>
    <col min="7183" max="7183" width="9.125" style="11" customWidth="1"/>
    <col min="7184" max="7184" width="9.875" style="11" customWidth="1"/>
    <col min="7185" max="7185" width="7.75" style="11" customWidth="1"/>
    <col min="7186" max="7186" width="9.375" style="11" customWidth="1"/>
    <col min="7187" max="7187" width="9" style="11"/>
    <col min="7188" max="7188" width="5.875" style="11" customWidth="1"/>
    <col min="7189" max="7189" width="7.125" style="11" customWidth="1"/>
    <col min="7190" max="7190" width="8.125" style="11" customWidth="1"/>
    <col min="7191" max="7191" width="10.25" style="11" customWidth="1"/>
    <col min="7192" max="7412" width="9" style="11"/>
    <col min="7413" max="7413" width="36.875" style="11" bestFit="1" customWidth="1"/>
    <col min="7414" max="7414" width="7.125" style="11" customWidth="1"/>
    <col min="7415" max="7415" width="6" style="11" customWidth="1"/>
    <col min="7416" max="7416" width="5.75" style="11" customWidth="1"/>
    <col min="7417" max="7417" width="10.5" style="11" customWidth="1"/>
    <col min="7418" max="7418" width="7.5" style="11" customWidth="1"/>
    <col min="7419" max="7419" width="6.375" style="11" customWidth="1"/>
    <col min="7420" max="7420" width="6.5" style="11" customWidth="1"/>
    <col min="7421" max="7421" width="6.375" style="11" customWidth="1"/>
    <col min="7422" max="7422" width="7.875" style="11" customWidth="1"/>
    <col min="7423" max="7423" width="7.75" style="11" customWidth="1"/>
    <col min="7424" max="7427" width="6.5" style="11" customWidth="1"/>
    <col min="7428" max="7428" width="6.875" style="11" customWidth="1"/>
    <col min="7429" max="7429" width="9" style="11"/>
    <col min="7430" max="7430" width="6.125" style="11" customWidth="1"/>
    <col min="7431" max="7431" width="7.5" style="11" customWidth="1"/>
    <col min="7432" max="7432" width="7.625" style="11" customWidth="1"/>
    <col min="7433" max="7433" width="7.75" style="11" customWidth="1"/>
    <col min="7434" max="7434" width="10.125" style="11" bestFit="1" customWidth="1"/>
    <col min="7435" max="7435" width="12" style="11" customWidth="1"/>
    <col min="7436" max="7436" width="10.25" style="11" bestFit="1" customWidth="1"/>
    <col min="7437" max="7437" width="8.75" style="11" bestFit="1" customWidth="1"/>
    <col min="7438" max="7438" width="7.75" style="11" customWidth="1"/>
    <col min="7439" max="7439" width="9.125" style="11" customWidth="1"/>
    <col min="7440" max="7440" width="9.875" style="11" customWidth="1"/>
    <col min="7441" max="7441" width="7.75" style="11" customWidth="1"/>
    <col min="7442" max="7442" width="9.375" style="11" customWidth="1"/>
    <col min="7443" max="7443" width="9" style="11"/>
    <col min="7444" max="7444" width="5.875" style="11" customWidth="1"/>
    <col min="7445" max="7445" width="7.125" style="11" customWidth="1"/>
    <col min="7446" max="7446" width="8.125" style="11" customWidth="1"/>
    <col min="7447" max="7447" width="10.25" style="11" customWidth="1"/>
    <col min="7448" max="7668" width="9" style="11"/>
    <col min="7669" max="7669" width="36.875" style="11" bestFit="1" customWidth="1"/>
    <col min="7670" max="7670" width="7.125" style="11" customWidth="1"/>
    <col min="7671" max="7671" width="6" style="11" customWidth="1"/>
    <col min="7672" max="7672" width="5.75" style="11" customWidth="1"/>
    <col min="7673" max="7673" width="10.5" style="11" customWidth="1"/>
    <col min="7674" max="7674" width="7.5" style="11" customWidth="1"/>
    <col min="7675" max="7675" width="6.375" style="11" customWidth="1"/>
    <col min="7676" max="7676" width="6.5" style="11" customWidth="1"/>
    <col min="7677" max="7677" width="6.375" style="11" customWidth="1"/>
    <col min="7678" max="7678" width="7.875" style="11" customWidth="1"/>
    <col min="7679" max="7679" width="7.75" style="11" customWidth="1"/>
    <col min="7680" max="7683" width="6.5" style="11" customWidth="1"/>
    <col min="7684" max="7684" width="6.875" style="11" customWidth="1"/>
    <col min="7685" max="7685" width="9" style="11"/>
    <col min="7686" max="7686" width="6.125" style="11" customWidth="1"/>
    <col min="7687" max="7687" width="7.5" style="11" customWidth="1"/>
    <col min="7688" max="7688" width="7.625" style="11" customWidth="1"/>
    <col min="7689" max="7689" width="7.75" style="11" customWidth="1"/>
    <col min="7690" max="7690" width="10.125" style="11" bestFit="1" customWidth="1"/>
    <col min="7691" max="7691" width="12" style="11" customWidth="1"/>
    <col min="7692" max="7692" width="10.25" style="11" bestFit="1" customWidth="1"/>
    <col min="7693" max="7693" width="8.75" style="11" bestFit="1" customWidth="1"/>
    <col min="7694" max="7694" width="7.75" style="11" customWidth="1"/>
    <col min="7695" max="7695" width="9.125" style="11" customWidth="1"/>
    <col min="7696" max="7696" width="9.875" style="11" customWidth="1"/>
    <col min="7697" max="7697" width="7.75" style="11" customWidth="1"/>
    <col min="7698" max="7698" width="9.375" style="11" customWidth="1"/>
    <col min="7699" max="7699" width="9" style="11"/>
    <col min="7700" max="7700" width="5.875" style="11" customWidth="1"/>
    <col min="7701" max="7701" width="7.125" style="11" customWidth="1"/>
    <col min="7702" max="7702" width="8.125" style="11" customWidth="1"/>
    <col min="7703" max="7703" width="10.25" style="11" customWidth="1"/>
    <col min="7704" max="7924" width="9" style="11"/>
    <col min="7925" max="7925" width="36.875" style="11" bestFit="1" customWidth="1"/>
    <col min="7926" max="7926" width="7.125" style="11" customWidth="1"/>
    <col min="7927" max="7927" width="6" style="11" customWidth="1"/>
    <col min="7928" max="7928" width="5.75" style="11" customWidth="1"/>
    <col min="7929" max="7929" width="10.5" style="11" customWidth="1"/>
    <col min="7930" max="7930" width="7.5" style="11" customWidth="1"/>
    <col min="7931" max="7931" width="6.375" style="11" customWidth="1"/>
    <col min="7932" max="7932" width="6.5" style="11" customWidth="1"/>
    <col min="7933" max="7933" width="6.375" style="11" customWidth="1"/>
    <col min="7934" max="7934" width="7.875" style="11" customWidth="1"/>
    <col min="7935" max="7935" width="7.75" style="11" customWidth="1"/>
    <col min="7936" max="7939" width="6.5" style="11" customWidth="1"/>
    <col min="7940" max="7940" width="6.875" style="11" customWidth="1"/>
    <col min="7941" max="7941" width="9" style="11"/>
    <col min="7942" max="7942" width="6.125" style="11" customWidth="1"/>
    <col min="7943" max="7943" width="7.5" style="11" customWidth="1"/>
    <col min="7944" max="7944" width="7.625" style="11" customWidth="1"/>
    <col min="7945" max="7945" width="7.75" style="11" customWidth="1"/>
    <col min="7946" max="7946" width="10.125" style="11" bestFit="1" customWidth="1"/>
    <col min="7947" max="7947" width="12" style="11" customWidth="1"/>
    <col min="7948" max="7948" width="10.25" style="11" bestFit="1" customWidth="1"/>
    <col min="7949" max="7949" width="8.75" style="11" bestFit="1" customWidth="1"/>
    <col min="7950" max="7950" width="7.75" style="11" customWidth="1"/>
    <col min="7951" max="7951" width="9.125" style="11" customWidth="1"/>
    <col min="7952" max="7952" width="9.875" style="11" customWidth="1"/>
    <col min="7953" max="7953" width="7.75" style="11" customWidth="1"/>
    <col min="7954" max="7954" width="9.375" style="11" customWidth="1"/>
    <col min="7955" max="7955" width="9" style="11"/>
    <col min="7956" max="7956" width="5.875" style="11" customWidth="1"/>
    <col min="7957" max="7957" width="7.125" style="11" customWidth="1"/>
    <col min="7958" max="7958" width="8.125" style="11" customWidth="1"/>
    <col min="7959" max="7959" width="10.25" style="11" customWidth="1"/>
    <col min="7960" max="8180" width="9" style="11"/>
    <col min="8181" max="8181" width="36.875" style="11" bestFit="1" customWidth="1"/>
    <col min="8182" max="8182" width="7.125" style="11" customWidth="1"/>
    <col min="8183" max="8183" width="6" style="11" customWidth="1"/>
    <col min="8184" max="8184" width="5.75" style="11" customWidth="1"/>
    <col min="8185" max="8185" width="10.5" style="11" customWidth="1"/>
    <col min="8186" max="8186" width="7.5" style="11" customWidth="1"/>
    <col min="8187" max="8187" width="6.375" style="11" customWidth="1"/>
    <col min="8188" max="8188" width="6.5" style="11" customWidth="1"/>
    <col min="8189" max="8189" width="6.375" style="11" customWidth="1"/>
    <col min="8190" max="8190" width="7.875" style="11" customWidth="1"/>
    <col min="8191" max="8191" width="7.75" style="11" customWidth="1"/>
    <col min="8192" max="8195" width="6.5" style="11" customWidth="1"/>
    <col min="8196" max="8196" width="6.875" style="11" customWidth="1"/>
    <col min="8197" max="8197" width="9" style="11"/>
    <col min="8198" max="8198" width="6.125" style="11" customWidth="1"/>
    <col min="8199" max="8199" width="7.5" style="11" customWidth="1"/>
    <col min="8200" max="8200" width="7.625" style="11" customWidth="1"/>
    <col min="8201" max="8201" width="7.75" style="11" customWidth="1"/>
    <col min="8202" max="8202" width="10.125" style="11" bestFit="1" customWidth="1"/>
    <col min="8203" max="8203" width="12" style="11" customWidth="1"/>
    <col min="8204" max="8204" width="10.25" style="11" bestFit="1" customWidth="1"/>
    <col min="8205" max="8205" width="8.75" style="11" bestFit="1" customWidth="1"/>
    <col min="8206" max="8206" width="7.75" style="11" customWidth="1"/>
    <col min="8207" max="8207" width="9.125" style="11" customWidth="1"/>
    <col min="8208" max="8208" width="9.875" style="11" customWidth="1"/>
    <col min="8209" max="8209" width="7.75" style="11" customWidth="1"/>
    <col min="8210" max="8210" width="9.375" style="11" customWidth="1"/>
    <col min="8211" max="8211" width="9" style="11"/>
    <col min="8212" max="8212" width="5.875" style="11" customWidth="1"/>
    <col min="8213" max="8213" width="7.125" style="11" customWidth="1"/>
    <col min="8214" max="8214" width="8.125" style="11" customWidth="1"/>
    <col min="8215" max="8215" width="10.25" style="11" customWidth="1"/>
    <col min="8216" max="8436" width="9" style="11"/>
    <col min="8437" max="8437" width="36.875" style="11" bestFit="1" customWidth="1"/>
    <col min="8438" max="8438" width="7.125" style="11" customWidth="1"/>
    <col min="8439" max="8439" width="6" style="11" customWidth="1"/>
    <col min="8440" max="8440" width="5.75" style="11" customWidth="1"/>
    <col min="8441" max="8441" width="10.5" style="11" customWidth="1"/>
    <col min="8442" max="8442" width="7.5" style="11" customWidth="1"/>
    <col min="8443" max="8443" width="6.375" style="11" customWidth="1"/>
    <col min="8444" max="8444" width="6.5" style="11" customWidth="1"/>
    <col min="8445" max="8445" width="6.375" style="11" customWidth="1"/>
    <col min="8446" max="8446" width="7.875" style="11" customWidth="1"/>
    <col min="8447" max="8447" width="7.75" style="11" customWidth="1"/>
    <col min="8448" max="8451" width="6.5" style="11" customWidth="1"/>
    <col min="8452" max="8452" width="6.875" style="11" customWidth="1"/>
    <col min="8453" max="8453" width="9" style="11"/>
    <col min="8454" max="8454" width="6.125" style="11" customWidth="1"/>
    <col min="8455" max="8455" width="7.5" style="11" customWidth="1"/>
    <col min="8456" max="8456" width="7.625" style="11" customWidth="1"/>
    <col min="8457" max="8457" width="7.75" style="11" customWidth="1"/>
    <col min="8458" max="8458" width="10.125" style="11" bestFit="1" customWidth="1"/>
    <col min="8459" max="8459" width="12" style="11" customWidth="1"/>
    <col min="8460" max="8460" width="10.25" style="11" bestFit="1" customWidth="1"/>
    <col min="8461" max="8461" width="8.75" style="11" bestFit="1" customWidth="1"/>
    <col min="8462" max="8462" width="7.75" style="11" customWidth="1"/>
    <col min="8463" max="8463" width="9.125" style="11" customWidth="1"/>
    <col min="8464" max="8464" width="9.875" style="11" customWidth="1"/>
    <col min="8465" max="8465" width="7.75" style="11" customWidth="1"/>
    <col min="8466" max="8466" width="9.375" style="11" customWidth="1"/>
    <col min="8467" max="8467" width="9" style="11"/>
    <col min="8468" max="8468" width="5.875" style="11" customWidth="1"/>
    <col min="8469" max="8469" width="7.125" style="11" customWidth="1"/>
    <col min="8470" max="8470" width="8.125" style="11" customWidth="1"/>
    <col min="8471" max="8471" width="10.25" style="11" customWidth="1"/>
    <col min="8472" max="8692" width="9" style="11"/>
    <col min="8693" max="8693" width="36.875" style="11" bestFit="1" customWidth="1"/>
    <col min="8694" max="8694" width="7.125" style="11" customWidth="1"/>
    <col min="8695" max="8695" width="6" style="11" customWidth="1"/>
    <col min="8696" max="8696" width="5.75" style="11" customWidth="1"/>
    <col min="8697" max="8697" width="10.5" style="11" customWidth="1"/>
    <col min="8698" max="8698" width="7.5" style="11" customWidth="1"/>
    <col min="8699" max="8699" width="6.375" style="11" customWidth="1"/>
    <col min="8700" max="8700" width="6.5" style="11" customWidth="1"/>
    <col min="8701" max="8701" width="6.375" style="11" customWidth="1"/>
    <col min="8702" max="8702" width="7.875" style="11" customWidth="1"/>
    <col min="8703" max="8703" width="7.75" style="11" customWidth="1"/>
    <col min="8704" max="8707" width="6.5" style="11" customWidth="1"/>
    <col min="8708" max="8708" width="6.875" style="11" customWidth="1"/>
    <col min="8709" max="8709" width="9" style="11"/>
    <col min="8710" max="8710" width="6.125" style="11" customWidth="1"/>
    <col min="8711" max="8711" width="7.5" style="11" customWidth="1"/>
    <col min="8712" max="8712" width="7.625" style="11" customWidth="1"/>
    <col min="8713" max="8713" width="7.75" style="11" customWidth="1"/>
    <col min="8714" max="8714" width="10.125" style="11" bestFit="1" customWidth="1"/>
    <col min="8715" max="8715" width="12" style="11" customWidth="1"/>
    <col min="8716" max="8716" width="10.25" style="11" bestFit="1" customWidth="1"/>
    <col min="8717" max="8717" width="8.75" style="11" bestFit="1" customWidth="1"/>
    <col min="8718" max="8718" width="7.75" style="11" customWidth="1"/>
    <col min="8719" max="8719" width="9.125" style="11" customWidth="1"/>
    <col min="8720" max="8720" width="9.875" style="11" customWidth="1"/>
    <col min="8721" max="8721" width="7.75" style="11" customWidth="1"/>
    <col min="8722" max="8722" width="9.375" style="11" customWidth="1"/>
    <col min="8723" max="8723" width="9" style="11"/>
    <col min="8724" max="8724" width="5.875" style="11" customWidth="1"/>
    <col min="8725" max="8725" width="7.125" style="11" customWidth="1"/>
    <col min="8726" max="8726" width="8.125" style="11" customWidth="1"/>
    <col min="8727" max="8727" width="10.25" style="11" customWidth="1"/>
    <col min="8728" max="8948" width="9" style="11"/>
    <col min="8949" max="8949" width="36.875" style="11" bestFit="1" customWidth="1"/>
    <col min="8950" max="8950" width="7.125" style="11" customWidth="1"/>
    <col min="8951" max="8951" width="6" style="11" customWidth="1"/>
    <col min="8952" max="8952" width="5.75" style="11" customWidth="1"/>
    <col min="8953" max="8953" width="10.5" style="11" customWidth="1"/>
    <col min="8954" max="8954" width="7.5" style="11" customWidth="1"/>
    <col min="8955" max="8955" width="6.375" style="11" customWidth="1"/>
    <col min="8956" max="8956" width="6.5" style="11" customWidth="1"/>
    <col min="8957" max="8957" width="6.375" style="11" customWidth="1"/>
    <col min="8958" max="8958" width="7.875" style="11" customWidth="1"/>
    <col min="8959" max="8959" width="7.75" style="11" customWidth="1"/>
    <col min="8960" max="8963" width="6.5" style="11" customWidth="1"/>
    <col min="8964" max="8964" width="6.875" style="11" customWidth="1"/>
    <col min="8965" max="8965" width="9" style="11"/>
    <col min="8966" max="8966" width="6.125" style="11" customWidth="1"/>
    <col min="8967" max="8967" width="7.5" style="11" customWidth="1"/>
    <col min="8968" max="8968" width="7.625" style="11" customWidth="1"/>
    <col min="8969" max="8969" width="7.75" style="11" customWidth="1"/>
    <col min="8970" max="8970" width="10.125" style="11" bestFit="1" customWidth="1"/>
    <col min="8971" max="8971" width="12" style="11" customWidth="1"/>
    <col min="8972" max="8972" width="10.25" style="11" bestFit="1" customWidth="1"/>
    <col min="8973" max="8973" width="8.75" style="11" bestFit="1" customWidth="1"/>
    <col min="8974" max="8974" width="7.75" style="11" customWidth="1"/>
    <col min="8975" max="8975" width="9.125" style="11" customWidth="1"/>
    <col min="8976" max="8976" width="9.875" style="11" customWidth="1"/>
    <col min="8977" max="8977" width="7.75" style="11" customWidth="1"/>
    <col min="8978" max="8978" width="9.375" style="11" customWidth="1"/>
    <col min="8979" max="8979" width="9" style="11"/>
    <col min="8980" max="8980" width="5.875" style="11" customWidth="1"/>
    <col min="8981" max="8981" width="7.125" style="11" customWidth="1"/>
    <col min="8982" max="8982" width="8.125" style="11" customWidth="1"/>
    <col min="8983" max="8983" width="10.25" style="11" customWidth="1"/>
    <col min="8984" max="9204" width="9" style="11"/>
    <col min="9205" max="9205" width="36.875" style="11" bestFit="1" customWidth="1"/>
    <col min="9206" max="9206" width="7.125" style="11" customWidth="1"/>
    <col min="9207" max="9207" width="6" style="11" customWidth="1"/>
    <col min="9208" max="9208" width="5.75" style="11" customWidth="1"/>
    <col min="9209" max="9209" width="10.5" style="11" customWidth="1"/>
    <col min="9210" max="9210" width="7.5" style="11" customWidth="1"/>
    <col min="9211" max="9211" width="6.375" style="11" customWidth="1"/>
    <col min="9212" max="9212" width="6.5" style="11" customWidth="1"/>
    <col min="9213" max="9213" width="6.375" style="11" customWidth="1"/>
    <col min="9214" max="9214" width="7.875" style="11" customWidth="1"/>
    <col min="9215" max="9215" width="7.75" style="11" customWidth="1"/>
    <col min="9216" max="9219" width="6.5" style="11" customWidth="1"/>
    <col min="9220" max="9220" width="6.875" style="11" customWidth="1"/>
    <col min="9221" max="9221" width="9" style="11"/>
    <col min="9222" max="9222" width="6.125" style="11" customWidth="1"/>
    <col min="9223" max="9223" width="7.5" style="11" customWidth="1"/>
    <col min="9224" max="9224" width="7.625" style="11" customWidth="1"/>
    <col min="9225" max="9225" width="7.75" style="11" customWidth="1"/>
    <col min="9226" max="9226" width="10.125" style="11" bestFit="1" customWidth="1"/>
    <col min="9227" max="9227" width="12" style="11" customWidth="1"/>
    <col min="9228" max="9228" width="10.25" style="11" bestFit="1" customWidth="1"/>
    <col min="9229" max="9229" width="8.75" style="11" bestFit="1" customWidth="1"/>
    <col min="9230" max="9230" width="7.75" style="11" customWidth="1"/>
    <col min="9231" max="9231" width="9.125" style="11" customWidth="1"/>
    <col min="9232" max="9232" width="9.875" style="11" customWidth="1"/>
    <col min="9233" max="9233" width="7.75" style="11" customWidth="1"/>
    <col min="9234" max="9234" width="9.375" style="11" customWidth="1"/>
    <col min="9235" max="9235" width="9" style="11"/>
    <col min="9236" max="9236" width="5.875" style="11" customWidth="1"/>
    <col min="9237" max="9237" width="7.125" style="11" customWidth="1"/>
    <col min="9238" max="9238" width="8.125" style="11" customWidth="1"/>
    <col min="9239" max="9239" width="10.25" style="11" customWidth="1"/>
    <col min="9240" max="9460" width="9" style="11"/>
    <col min="9461" max="9461" width="36.875" style="11" bestFit="1" customWidth="1"/>
    <col min="9462" max="9462" width="7.125" style="11" customWidth="1"/>
    <col min="9463" max="9463" width="6" style="11" customWidth="1"/>
    <col min="9464" max="9464" width="5.75" style="11" customWidth="1"/>
    <col min="9465" max="9465" width="10.5" style="11" customWidth="1"/>
    <col min="9466" max="9466" width="7.5" style="11" customWidth="1"/>
    <col min="9467" max="9467" width="6.375" style="11" customWidth="1"/>
    <col min="9468" max="9468" width="6.5" style="11" customWidth="1"/>
    <col min="9469" max="9469" width="6.375" style="11" customWidth="1"/>
    <col min="9470" max="9470" width="7.875" style="11" customWidth="1"/>
    <col min="9471" max="9471" width="7.75" style="11" customWidth="1"/>
    <col min="9472" max="9475" width="6.5" style="11" customWidth="1"/>
    <col min="9476" max="9476" width="6.875" style="11" customWidth="1"/>
    <col min="9477" max="9477" width="9" style="11"/>
    <col min="9478" max="9478" width="6.125" style="11" customWidth="1"/>
    <col min="9479" max="9479" width="7.5" style="11" customWidth="1"/>
    <col min="9480" max="9480" width="7.625" style="11" customWidth="1"/>
    <col min="9481" max="9481" width="7.75" style="11" customWidth="1"/>
    <col min="9482" max="9482" width="10.125" style="11" bestFit="1" customWidth="1"/>
    <col min="9483" max="9483" width="12" style="11" customWidth="1"/>
    <col min="9484" max="9484" width="10.25" style="11" bestFit="1" customWidth="1"/>
    <col min="9485" max="9485" width="8.75" style="11" bestFit="1" customWidth="1"/>
    <col min="9486" max="9486" width="7.75" style="11" customWidth="1"/>
    <col min="9487" max="9487" width="9.125" style="11" customWidth="1"/>
    <col min="9488" max="9488" width="9.875" style="11" customWidth="1"/>
    <col min="9489" max="9489" width="7.75" style="11" customWidth="1"/>
    <col min="9490" max="9490" width="9.375" style="11" customWidth="1"/>
    <col min="9491" max="9491" width="9" style="11"/>
    <col min="9492" max="9492" width="5.875" style="11" customWidth="1"/>
    <col min="9493" max="9493" width="7.125" style="11" customWidth="1"/>
    <col min="9494" max="9494" width="8.125" style="11" customWidth="1"/>
    <col min="9495" max="9495" width="10.25" style="11" customWidth="1"/>
    <col min="9496" max="9716" width="9" style="11"/>
    <col min="9717" max="9717" width="36.875" style="11" bestFit="1" customWidth="1"/>
    <col min="9718" max="9718" width="7.125" style="11" customWidth="1"/>
    <col min="9719" max="9719" width="6" style="11" customWidth="1"/>
    <col min="9720" max="9720" width="5.75" style="11" customWidth="1"/>
    <col min="9721" max="9721" width="10.5" style="11" customWidth="1"/>
    <col min="9722" max="9722" width="7.5" style="11" customWidth="1"/>
    <col min="9723" max="9723" width="6.375" style="11" customWidth="1"/>
    <col min="9724" max="9724" width="6.5" style="11" customWidth="1"/>
    <col min="9725" max="9725" width="6.375" style="11" customWidth="1"/>
    <col min="9726" max="9726" width="7.875" style="11" customWidth="1"/>
    <col min="9727" max="9727" width="7.75" style="11" customWidth="1"/>
    <col min="9728" max="9731" width="6.5" style="11" customWidth="1"/>
    <col min="9732" max="9732" width="6.875" style="11" customWidth="1"/>
    <col min="9733" max="9733" width="9" style="11"/>
    <col min="9734" max="9734" width="6.125" style="11" customWidth="1"/>
    <col min="9735" max="9735" width="7.5" style="11" customWidth="1"/>
    <col min="9736" max="9736" width="7.625" style="11" customWidth="1"/>
    <col min="9737" max="9737" width="7.75" style="11" customWidth="1"/>
    <col min="9738" max="9738" width="10.125" style="11" bestFit="1" customWidth="1"/>
    <col min="9739" max="9739" width="12" style="11" customWidth="1"/>
    <col min="9740" max="9740" width="10.25" style="11" bestFit="1" customWidth="1"/>
    <col min="9741" max="9741" width="8.75" style="11" bestFit="1" customWidth="1"/>
    <col min="9742" max="9742" width="7.75" style="11" customWidth="1"/>
    <col min="9743" max="9743" width="9.125" style="11" customWidth="1"/>
    <col min="9744" max="9744" width="9.875" style="11" customWidth="1"/>
    <col min="9745" max="9745" width="7.75" style="11" customWidth="1"/>
    <col min="9746" max="9746" width="9.375" style="11" customWidth="1"/>
    <col min="9747" max="9747" width="9" style="11"/>
    <col min="9748" max="9748" width="5.875" style="11" customWidth="1"/>
    <col min="9749" max="9749" width="7.125" style="11" customWidth="1"/>
    <col min="9750" max="9750" width="8.125" style="11" customWidth="1"/>
    <col min="9751" max="9751" width="10.25" style="11" customWidth="1"/>
    <col min="9752" max="9972" width="9" style="11"/>
    <col min="9973" max="9973" width="36.875" style="11" bestFit="1" customWidth="1"/>
    <col min="9974" max="9974" width="7.125" style="11" customWidth="1"/>
    <col min="9975" max="9975" width="6" style="11" customWidth="1"/>
    <col min="9976" max="9976" width="5.75" style="11" customWidth="1"/>
    <col min="9977" max="9977" width="10.5" style="11" customWidth="1"/>
    <col min="9978" max="9978" width="7.5" style="11" customWidth="1"/>
    <col min="9979" max="9979" width="6.375" style="11" customWidth="1"/>
    <col min="9980" max="9980" width="6.5" style="11" customWidth="1"/>
    <col min="9981" max="9981" width="6.375" style="11" customWidth="1"/>
    <col min="9982" max="9982" width="7.875" style="11" customWidth="1"/>
    <col min="9983" max="9983" width="7.75" style="11" customWidth="1"/>
    <col min="9984" max="9987" width="6.5" style="11" customWidth="1"/>
    <col min="9988" max="9988" width="6.875" style="11" customWidth="1"/>
    <col min="9989" max="9989" width="9" style="11"/>
    <col min="9990" max="9990" width="6.125" style="11" customWidth="1"/>
    <col min="9991" max="9991" width="7.5" style="11" customWidth="1"/>
    <col min="9992" max="9992" width="7.625" style="11" customWidth="1"/>
    <col min="9993" max="9993" width="7.75" style="11" customWidth="1"/>
    <col min="9994" max="9994" width="10.125" style="11" bestFit="1" customWidth="1"/>
    <col min="9995" max="9995" width="12" style="11" customWidth="1"/>
    <col min="9996" max="9996" width="10.25" style="11" bestFit="1" customWidth="1"/>
    <col min="9997" max="9997" width="8.75" style="11" bestFit="1" customWidth="1"/>
    <col min="9998" max="9998" width="7.75" style="11" customWidth="1"/>
    <col min="9999" max="9999" width="9.125" style="11" customWidth="1"/>
    <col min="10000" max="10000" width="9.875" style="11" customWidth="1"/>
    <col min="10001" max="10001" width="7.75" style="11" customWidth="1"/>
    <col min="10002" max="10002" width="9.375" style="11" customWidth="1"/>
    <col min="10003" max="10003" width="9" style="11"/>
    <col min="10004" max="10004" width="5.875" style="11" customWidth="1"/>
    <col min="10005" max="10005" width="7.125" style="11" customWidth="1"/>
    <col min="10006" max="10006" width="8.125" style="11" customWidth="1"/>
    <col min="10007" max="10007" width="10.25" style="11" customWidth="1"/>
    <col min="10008" max="10228" width="9" style="11"/>
    <col min="10229" max="10229" width="36.875" style="11" bestFit="1" customWidth="1"/>
    <col min="10230" max="10230" width="7.125" style="11" customWidth="1"/>
    <col min="10231" max="10231" width="6" style="11" customWidth="1"/>
    <col min="10232" max="10232" width="5.75" style="11" customWidth="1"/>
    <col min="10233" max="10233" width="10.5" style="11" customWidth="1"/>
    <col min="10234" max="10234" width="7.5" style="11" customWidth="1"/>
    <col min="10235" max="10235" width="6.375" style="11" customWidth="1"/>
    <col min="10236" max="10236" width="6.5" style="11" customWidth="1"/>
    <col min="10237" max="10237" width="6.375" style="11" customWidth="1"/>
    <col min="10238" max="10238" width="7.875" style="11" customWidth="1"/>
    <col min="10239" max="10239" width="7.75" style="11" customWidth="1"/>
    <col min="10240" max="10243" width="6.5" style="11" customWidth="1"/>
    <col min="10244" max="10244" width="6.875" style="11" customWidth="1"/>
    <col min="10245" max="10245" width="9" style="11"/>
    <col min="10246" max="10246" width="6.125" style="11" customWidth="1"/>
    <col min="10247" max="10247" width="7.5" style="11" customWidth="1"/>
    <col min="10248" max="10248" width="7.625" style="11" customWidth="1"/>
    <col min="10249" max="10249" width="7.75" style="11" customWidth="1"/>
    <col min="10250" max="10250" width="10.125" style="11" bestFit="1" customWidth="1"/>
    <col min="10251" max="10251" width="12" style="11" customWidth="1"/>
    <col min="10252" max="10252" width="10.25" style="11" bestFit="1" customWidth="1"/>
    <col min="10253" max="10253" width="8.75" style="11" bestFit="1" customWidth="1"/>
    <col min="10254" max="10254" width="7.75" style="11" customWidth="1"/>
    <col min="10255" max="10255" width="9.125" style="11" customWidth="1"/>
    <col min="10256" max="10256" width="9.875" style="11" customWidth="1"/>
    <col min="10257" max="10257" width="7.75" style="11" customWidth="1"/>
    <col min="10258" max="10258" width="9.375" style="11" customWidth="1"/>
    <col min="10259" max="10259" width="9" style="11"/>
    <col min="10260" max="10260" width="5.875" style="11" customWidth="1"/>
    <col min="10261" max="10261" width="7.125" style="11" customWidth="1"/>
    <col min="10262" max="10262" width="8.125" style="11" customWidth="1"/>
    <col min="10263" max="10263" width="10.25" style="11" customWidth="1"/>
    <col min="10264" max="10484" width="9" style="11"/>
    <col min="10485" max="10485" width="36.875" style="11" bestFit="1" customWidth="1"/>
    <col min="10486" max="10486" width="7.125" style="11" customWidth="1"/>
    <col min="10487" max="10487" width="6" style="11" customWidth="1"/>
    <col min="10488" max="10488" width="5.75" style="11" customWidth="1"/>
    <col min="10489" max="10489" width="10.5" style="11" customWidth="1"/>
    <col min="10490" max="10490" width="7.5" style="11" customWidth="1"/>
    <col min="10491" max="10491" width="6.375" style="11" customWidth="1"/>
    <col min="10492" max="10492" width="6.5" style="11" customWidth="1"/>
    <col min="10493" max="10493" width="6.375" style="11" customWidth="1"/>
    <col min="10494" max="10494" width="7.875" style="11" customWidth="1"/>
    <col min="10495" max="10495" width="7.75" style="11" customWidth="1"/>
    <col min="10496" max="10499" width="6.5" style="11" customWidth="1"/>
    <col min="10500" max="10500" width="6.875" style="11" customWidth="1"/>
    <col min="10501" max="10501" width="9" style="11"/>
    <col min="10502" max="10502" width="6.125" style="11" customWidth="1"/>
    <col min="10503" max="10503" width="7.5" style="11" customWidth="1"/>
    <col min="10504" max="10504" width="7.625" style="11" customWidth="1"/>
    <col min="10505" max="10505" width="7.75" style="11" customWidth="1"/>
    <col min="10506" max="10506" width="10.125" style="11" bestFit="1" customWidth="1"/>
    <col min="10507" max="10507" width="12" style="11" customWidth="1"/>
    <col min="10508" max="10508" width="10.25" style="11" bestFit="1" customWidth="1"/>
    <col min="10509" max="10509" width="8.75" style="11" bestFit="1" customWidth="1"/>
    <col min="10510" max="10510" width="7.75" style="11" customWidth="1"/>
    <col min="10511" max="10511" width="9.125" style="11" customWidth="1"/>
    <col min="10512" max="10512" width="9.875" style="11" customWidth="1"/>
    <col min="10513" max="10513" width="7.75" style="11" customWidth="1"/>
    <col min="10514" max="10514" width="9.375" style="11" customWidth="1"/>
    <col min="10515" max="10515" width="9" style="11"/>
    <col min="10516" max="10516" width="5.875" style="11" customWidth="1"/>
    <col min="10517" max="10517" width="7.125" style="11" customWidth="1"/>
    <col min="10518" max="10518" width="8.125" style="11" customWidth="1"/>
    <col min="10519" max="10519" width="10.25" style="11" customWidth="1"/>
    <col min="10520" max="10740" width="9" style="11"/>
    <col min="10741" max="10741" width="36.875" style="11" bestFit="1" customWidth="1"/>
    <col min="10742" max="10742" width="7.125" style="11" customWidth="1"/>
    <col min="10743" max="10743" width="6" style="11" customWidth="1"/>
    <col min="10744" max="10744" width="5.75" style="11" customWidth="1"/>
    <col min="10745" max="10745" width="10.5" style="11" customWidth="1"/>
    <col min="10746" max="10746" width="7.5" style="11" customWidth="1"/>
    <col min="10747" max="10747" width="6.375" style="11" customWidth="1"/>
    <col min="10748" max="10748" width="6.5" style="11" customWidth="1"/>
    <col min="10749" max="10749" width="6.375" style="11" customWidth="1"/>
    <col min="10750" max="10750" width="7.875" style="11" customWidth="1"/>
    <col min="10751" max="10751" width="7.75" style="11" customWidth="1"/>
    <col min="10752" max="10755" width="6.5" style="11" customWidth="1"/>
    <col min="10756" max="10756" width="6.875" style="11" customWidth="1"/>
    <col min="10757" max="10757" width="9" style="11"/>
    <col min="10758" max="10758" width="6.125" style="11" customWidth="1"/>
    <col min="10759" max="10759" width="7.5" style="11" customWidth="1"/>
    <col min="10760" max="10760" width="7.625" style="11" customWidth="1"/>
    <col min="10761" max="10761" width="7.75" style="11" customWidth="1"/>
    <col min="10762" max="10762" width="10.125" style="11" bestFit="1" customWidth="1"/>
    <col min="10763" max="10763" width="12" style="11" customWidth="1"/>
    <col min="10764" max="10764" width="10.25" style="11" bestFit="1" customWidth="1"/>
    <col min="10765" max="10765" width="8.75" style="11" bestFit="1" customWidth="1"/>
    <col min="10766" max="10766" width="7.75" style="11" customWidth="1"/>
    <col min="10767" max="10767" width="9.125" style="11" customWidth="1"/>
    <col min="10768" max="10768" width="9.875" style="11" customWidth="1"/>
    <col min="10769" max="10769" width="7.75" style="11" customWidth="1"/>
    <col min="10770" max="10770" width="9.375" style="11" customWidth="1"/>
    <col min="10771" max="10771" width="9" style="11"/>
    <col min="10772" max="10772" width="5.875" style="11" customWidth="1"/>
    <col min="10773" max="10773" width="7.125" style="11" customWidth="1"/>
    <col min="10774" max="10774" width="8.125" style="11" customWidth="1"/>
    <col min="10775" max="10775" width="10.25" style="11" customWidth="1"/>
    <col min="10776" max="10996" width="9" style="11"/>
    <col min="10997" max="10997" width="36.875" style="11" bestFit="1" customWidth="1"/>
    <col min="10998" max="10998" width="7.125" style="11" customWidth="1"/>
    <col min="10999" max="10999" width="6" style="11" customWidth="1"/>
    <col min="11000" max="11000" width="5.75" style="11" customWidth="1"/>
    <col min="11001" max="11001" width="10.5" style="11" customWidth="1"/>
    <col min="11002" max="11002" width="7.5" style="11" customWidth="1"/>
    <col min="11003" max="11003" width="6.375" style="11" customWidth="1"/>
    <col min="11004" max="11004" width="6.5" style="11" customWidth="1"/>
    <col min="11005" max="11005" width="6.375" style="11" customWidth="1"/>
    <col min="11006" max="11006" width="7.875" style="11" customWidth="1"/>
    <col min="11007" max="11007" width="7.75" style="11" customWidth="1"/>
    <col min="11008" max="11011" width="6.5" style="11" customWidth="1"/>
    <col min="11012" max="11012" width="6.875" style="11" customWidth="1"/>
    <col min="11013" max="11013" width="9" style="11"/>
    <col min="11014" max="11014" width="6.125" style="11" customWidth="1"/>
    <col min="11015" max="11015" width="7.5" style="11" customWidth="1"/>
    <col min="11016" max="11016" width="7.625" style="11" customWidth="1"/>
    <col min="11017" max="11017" width="7.75" style="11" customWidth="1"/>
    <col min="11018" max="11018" width="10.125" style="11" bestFit="1" customWidth="1"/>
    <col min="11019" max="11019" width="12" style="11" customWidth="1"/>
    <col min="11020" max="11020" width="10.25" style="11" bestFit="1" customWidth="1"/>
    <col min="11021" max="11021" width="8.75" style="11" bestFit="1" customWidth="1"/>
    <col min="11022" max="11022" width="7.75" style="11" customWidth="1"/>
    <col min="11023" max="11023" width="9.125" style="11" customWidth="1"/>
    <col min="11024" max="11024" width="9.875" style="11" customWidth="1"/>
    <col min="11025" max="11025" width="7.75" style="11" customWidth="1"/>
    <col min="11026" max="11026" width="9.375" style="11" customWidth="1"/>
    <col min="11027" max="11027" width="9" style="11"/>
    <col min="11028" max="11028" width="5.875" style="11" customWidth="1"/>
    <col min="11029" max="11029" width="7.125" style="11" customWidth="1"/>
    <col min="11030" max="11030" width="8.125" style="11" customWidth="1"/>
    <col min="11031" max="11031" width="10.25" style="11" customWidth="1"/>
    <col min="11032" max="11252" width="9" style="11"/>
    <col min="11253" max="11253" width="36.875" style="11" bestFit="1" customWidth="1"/>
    <col min="11254" max="11254" width="7.125" style="11" customWidth="1"/>
    <col min="11255" max="11255" width="6" style="11" customWidth="1"/>
    <col min="11256" max="11256" width="5.75" style="11" customWidth="1"/>
    <col min="11257" max="11257" width="10.5" style="11" customWidth="1"/>
    <col min="11258" max="11258" width="7.5" style="11" customWidth="1"/>
    <col min="11259" max="11259" width="6.375" style="11" customWidth="1"/>
    <col min="11260" max="11260" width="6.5" style="11" customWidth="1"/>
    <col min="11261" max="11261" width="6.375" style="11" customWidth="1"/>
    <col min="11262" max="11262" width="7.875" style="11" customWidth="1"/>
    <col min="11263" max="11263" width="7.75" style="11" customWidth="1"/>
    <col min="11264" max="11267" width="6.5" style="11" customWidth="1"/>
    <col min="11268" max="11268" width="6.875" style="11" customWidth="1"/>
    <col min="11269" max="11269" width="9" style="11"/>
    <col min="11270" max="11270" width="6.125" style="11" customWidth="1"/>
    <col min="11271" max="11271" width="7.5" style="11" customWidth="1"/>
    <col min="11272" max="11272" width="7.625" style="11" customWidth="1"/>
    <col min="11273" max="11273" width="7.75" style="11" customWidth="1"/>
    <col min="11274" max="11274" width="10.125" style="11" bestFit="1" customWidth="1"/>
    <col min="11275" max="11275" width="12" style="11" customWidth="1"/>
    <col min="11276" max="11276" width="10.25" style="11" bestFit="1" customWidth="1"/>
    <col min="11277" max="11277" width="8.75" style="11" bestFit="1" customWidth="1"/>
    <col min="11278" max="11278" width="7.75" style="11" customWidth="1"/>
    <col min="11279" max="11279" width="9.125" style="11" customWidth="1"/>
    <col min="11280" max="11280" width="9.875" style="11" customWidth="1"/>
    <col min="11281" max="11281" width="7.75" style="11" customWidth="1"/>
    <col min="11282" max="11282" width="9.375" style="11" customWidth="1"/>
    <col min="11283" max="11283" width="9" style="11"/>
    <col min="11284" max="11284" width="5.875" style="11" customWidth="1"/>
    <col min="11285" max="11285" width="7.125" style="11" customWidth="1"/>
    <col min="11286" max="11286" width="8.125" style="11" customWidth="1"/>
    <col min="11287" max="11287" width="10.25" style="11" customWidth="1"/>
    <col min="11288" max="11508" width="9" style="11"/>
    <col min="11509" max="11509" width="36.875" style="11" bestFit="1" customWidth="1"/>
    <col min="11510" max="11510" width="7.125" style="11" customWidth="1"/>
    <col min="11511" max="11511" width="6" style="11" customWidth="1"/>
    <col min="11512" max="11512" width="5.75" style="11" customWidth="1"/>
    <col min="11513" max="11513" width="10.5" style="11" customWidth="1"/>
    <col min="11514" max="11514" width="7.5" style="11" customWidth="1"/>
    <col min="11515" max="11515" width="6.375" style="11" customWidth="1"/>
    <col min="11516" max="11516" width="6.5" style="11" customWidth="1"/>
    <col min="11517" max="11517" width="6.375" style="11" customWidth="1"/>
    <col min="11518" max="11518" width="7.875" style="11" customWidth="1"/>
    <col min="11519" max="11519" width="7.75" style="11" customWidth="1"/>
    <col min="11520" max="11523" width="6.5" style="11" customWidth="1"/>
    <col min="11524" max="11524" width="6.875" style="11" customWidth="1"/>
    <col min="11525" max="11525" width="9" style="11"/>
    <col min="11526" max="11526" width="6.125" style="11" customWidth="1"/>
    <col min="11527" max="11527" width="7.5" style="11" customWidth="1"/>
    <col min="11528" max="11528" width="7.625" style="11" customWidth="1"/>
    <col min="11529" max="11529" width="7.75" style="11" customWidth="1"/>
    <col min="11530" max="11530" width="10.125" style="11" bestFit="1" customWidth="1"/>
    <col min="11531" max="11531" width="12" style="11" customWidth="1"/>
    <col min="11532" max="11532" width="10.25" style="11" bestFit="1" customWidth="1"/>
    <col min="11533" max="11533" width="8.75" style="11" bestFit="1" customWidth="1"/>
    <col min="11534" max="11534" width="7.75" style="11" customWidth="1"/>
    <col min="11535" max="11535" width="9.125" style="11" customWidth="1"/>
    <col min="11536" max="11536" width="9.875" style="11" customWidth="1"/>
    <col min="11537" max="11537" width="7.75" style="11" customWidth="1"/>
    <col min="11538" max="11538" width="9.375" style="11" customWidth="1"/>
    <col min="11539" max="11539" width="9" style="11"/>
    <col min="11540" max="11540" width="5.875" style="11" customWidth="1"/>
    <col min="11541" max="11541" width="7.125" style="11" customWidth="1"/>
    <col min="11542" max="11542" width="8.125" style="11" customWidth="1"/>
    <col min="11543" max="11543" width="10.25" style="11" customWidth="1"/>
    <col min="11544" max="11764" width="9" style="11"/>
    <col min="11765" max="11765" width="36.875" style="11" bestFit="1" customWidth="1"/>
    <col min="11766" max="11766" width="7.125" style="11" customWidth="1"/>
    <col min="11767" max="11767" width="6" style="11" customWidth="1"/>
    <col min="11768" max="11768" width="5.75" style="11" customWidth="1"/>
    <col min="11769" max="11769" width="10.5" style="11" customWidth="1"/>
    <col min="11770" max="11770" width="7.5" style="11" customWidth="1"/>
    <col min="11771" max="11771" width="6.375" style="11" customWidth="1"/>
    <col min="11772" max="11772" width="6.5" style="11" customWidth="1"/>
    <col min="11773" max="11773" width="6.375" style="11" customWidth="1"/>
    <col min="11774" max="11774" width="7.875" style="11" customWidth="1"/>
    <col min="11775" max="11775" width="7.75" style="11" customWidth="1"/>
    <col min="11776" max="11779" width="6.5" style="11" customWidth="1"/>
    <col min="11780" max="11780" width="6.875" style="11" customWidth="1"/>
    <col min="11781" max="11781" width="9" style="11"/>
    <col min="11782" max="11782" width="6.125" style="11" customWidth="1"/>
    <col min="11783" max="11783" width="7.5" style="11" customWidth="1"/>
    <col min="11784" max="11784" width="7.625" style="11" customWidth="1"/>
    <col min="11785" max="11785" width="7.75" style="11" customWidth="1"/>
    <col min="11786" max="11786" width="10.125" style="11" bestFit="1" customWidth="1"/>
    <col min="11787" max="11787" width="12" style="11" customWidth="1"/>
    <col min="11788" max="11788" width="10.25" style="11" bestFit="1" customWidth="1"/>
    <col min="11789" max="11789" width="8.75" style="11" bestFit="1" customWidth="1"/>
    <col min="11790" max="11790" width="7.75" style="11" customWidth="1"/>
    <col min="11791" max="11791" width="9.125" style="11" customWidth="1"/>
    <col min="11792" max="11792" width="9.875" style="11" customWidth="1"/>
    <col min="11793" max="11793" width="7.75" style="11" customWidth="1"/>
    <col min="11794" max="11794" width="9.375" style="11" customWidth="1"/>
    <col min="11795" max="11795" width="9" style="11"/>
    <col min="11796" max="11796" width="5.875" style="11" customWidth="1"/>
    <col min="11797" max="11797" width="7.125" style="11" customWidth="1"/>
    <col min="11798" max="11798" width="8.125" style="11" customWidth="1"/>
    <col min="11799" max="11799" width="10.25" style="11" customWidth="1"/>
    <col min="11800" max="12020" width="9" style="11"/>
    <col min="12021" max="12021" width="36.875" style="11" bestFit="1" customWidth="1"/>
    <col min="12022" max="12022" width="7.125" style="11" customWidth="1"/>
    <col min="12023" max="12023" width="6" style="11" customWidth="1"/>
    <col min="12024" max="12024" width="5.75" style="11" customWidth="1"/>
    <col min="12025" max="12025" width="10.5" style="11" customWidth="1"/>
    <col min="12026" max="12026" width="7.5" style="11" customWidth="1"/>
    <col min="12027" max="12027" width="6.375" style="11" customWidth="1"/>
    <col min="12028" max="12028" width="6.5" style="11" customWidth="1"/>
    <col min="12029" max="12029" width="6.375" style="11" customWidth="1"/>
    <col min="12030" max="12030" width="7.875" style="11" customWidth="1"/>
    <col min="12031" max="12031" width="7.75" style="11" customWidth="1"/>
    <col min="12032" max="12035" width="6.5" style="11" customWidth="1"/>
    <col min="12036" max="12036" width="6.875" style="11" customWidth="1"/>
    <col min="12037" max="12037" width="9" style="11"/>
    <col min="12038" max="12038" width="6.125" style="11" customWidth="1"/>
    <col min="12039" max="12039" width="7.5" style="11" customWidth="1"/>
    <col min="12040" max="12040" width="7.625" style="11" customWidth="1"/>
    <col min="12041" max="12041" width="7.75" style="11" customWidth="1"/>
    <col min="12042" max="12042" width="10.125" style="11" bestFit="1" customWidth="1"/>
    <col min="12043" max="12043" width="12" style="11" customWidth="1"/>
    <col min="12044" max="12044" width="10.25" style="11" bestFit="1" customWidth="1"/>
    <col min="12045" max="12045" width="8.75" style="11" bestFit="1" customWidth="1"/>
    <col min="12046" max="12046" width="7.75" style="11" customWidth="1"/>
    <col min="12047" max="12047" width="9.125" style="11" customWidth="1"/>
    <col min="12048" max="12048" width="9.875" style="11" customWidth="1"/>
    <col min="12049" max="12049" width="7.75" style="11" customWidth="1"/>
    <col min="12050" max="12050" width="9.375" style="11" customWidth="1"/>
    <col min="12051" max="12051" width="9" style="11"/>
    <col min="12052" max="12052" width="5.875" style="11" customWidth="1"/>
    <col min="12053" max="12053" width="7.125" style="11" customWidth="1"/>
    <col min="12054" max="12054" width="8.125" style="11" customWidth="1"/>
    <col min="12055" max="12055" width="10.25" style="11" customWidth="1"/>
    <col min="12056" max="12276" width="9" style="11"/>
    <col min="12277" max="12277" width="36.875" style="11" bestFit="1" customWidth="1"/>
    <col min="12278" max="12278" width="7.125" style="11" customWidth="1"/>
    <col min="12279" max="12279" width="6" style="11" customWidth="1"/>
    <col min="12280" max="12280" width="5.75" style="11" customWidth="1"/>
    <col min="12281" max="12281" width="10.5" style="11" customWidth="1"/>
    <col min="12282" max="12282" width="7.5" style="11" customWidth="1"/>
    <col min="12283" max="12283" width="6.375" style="11" customWidth="1"/>
    <col min="12284" max="12284" width="6.5" style="11" customWidth="1"/>
    <col min="12285" max="12285" width="6.375" style="11" customWidth="1"/>
    <col min="12286" max="12286" width="7.875" style="11" customWidth="1"/>
    <col min="12287" max="12287" width="7.75" style="11" customWidth="1"/>
    <col min="12288" max="12291" width="6.5" style="11" customWidth="1"/>
    <col min="12292" max="12292" width="6.875" style="11" customWidth="1"/>
    <col min="12293" max="12293" width="9" style="11"/>
    <col min="12294" max="12294" width="6.125" style="11" customWidth="1"/>
    <col min="12295" max="12295" width="7.5" style="11" customWidth="1"/>
    <col min="12296" max="12296" width="7.625" style="11" customWidth="1"/>
    <col min="12297" max="12297" width="7.75" style="11" customWidth="1"/>
    <col min="12298" max="12298" width="10.125" style="11" bestFit="1" customWidth="1"/>
    <col min="12299" max="12299" width="12" style="11" customWidth="1"/>
    <col min="12300" max="12300" width="10.25" style="11" bestFit="1" customWidth="1"/>
    <col min="12301" max="12301" width="8.75" style="11" bestFit="1" customWidth="1"/>
    <col min="12302" max="12302" width="7.75" style="11" customWidth="1"/>
    <col min="12303" max="12303" width="9.125" style="11" customWidth="1"/>
    <col min="12304" max="12304" width="9.875" style="11" customWidth="1"/>
    <col min="12305" max="12305" width="7.75" style="11" customWidth="1"/>
    <col min="12306" max="12306" width="9.375" style="11" customWidth="1"/>
    <col min="12307" max="12307" width="9" style="11"/>
    <col min="12308" max="12308" width="5.875" style="11" customWidth="1"/>
    <col min="12309" max="12309" width="7.125" style="11" customWidth="1"/>
    <col min="12310" max="12310" width="8.125" style="11" customWidth="1"/>
    <col min="12311" max="12311" width="10.25" style="11" customWidth="1"/>
    <col min="12312" max="12532" width="9" style="11"/>
    <col min="12533" max="12533" width="36.875" style="11" bestFit="1" customWidth="1"/>
    <col min="12534" max="12534" width="7.125" style="11" customWidth="1"/>
    <col min="12535" max="12535" width="6" style="11" customWidth="1"/>
    <col min="12536" max="12536" width="5.75" style="11" customWidth="1"/>
    <col min="12537" max="12537" width="10.5" style="11" customWidth="1"/>
    <col min="12538" max="12538" width="7.5" style="11" customWidth="1"/>
    <col min="12539" max="12539" width="6.375" style="11" customWidth="1"/>
    <col min="12540" max="12540" width="6.5" style="11" customWidth="1"/>
    <col min="12541" max="12541" width="6.375" style="11" customWidth="1"/>
    <col min="12542" max="12542" width="7.875" style="11" customWidth="1"/>
    <col min="12543" max="12543" width="7.75" style="11" customWidth="1"/>
    <col min="12544" max="12547" width="6.5" style="11" customWidth="1"/>
    <col min="12548" max="12548" width="6.875" style="11" customWidth="1"/>
    <col min="12549" max="12549" width="9" style="11"/>
    <col min="12550" max="12550" width="6.125" style="11" customWidth="1"/>
    <col min="12551" max="12551" width="7.5" style="11" customWidth="1"/>
    <col min="12552" max="12552" width="7.625" style="11" customWidth="1"/>
    <col min="12553" max="12553" width="7.75" style="11" customWidth="1"/>
    <col min="12554" max="12554" width="10.125" style="11" bestFit="1" customWidth="1"/>
    <col min="12555" max="12555" width="12" style="11" customWidth="1"/>
    <col min="12556" max="12556" width="10.25" style="11" bestFit="1" customWidth="1"/>
    <col min="12557" max="12557" width="8.75" style="11" bestFit="1" customWidth="1"/>
    <col min="12558" max="12558" width="7.75" style="11" customWidth="1"/>
    <col min="12559" max="12559" width="9.125" style="11" customWidth="1"/>
    <col min="12560" max="12560" width="9.875" style="11" customWidth="1"/>
    <col min="12561" max="12561" width="7.75" style="11" customWidth="1"/>
    <col min="12562" max="12562" width="9.375" style="11" customWidth="1"/>
    <col min="12563" max="12563" width="9" style="11"/>
    <col min="12564" max="12564" width="5.875" style="11" customWidth="1"/>
    <col min="12565" max="12565" width="7.125" style="11" customWidth="1"/>
    <col min="12566" max="12566" width="8.125" style="11" customWidth="1"/>
    <col min="12567" max="12567" width="10.25" style="11" customWidth="1"/>
    <col min="12568" max="12788" width="9" style="11"/>
    <col min="12789" max="12789" width="36.875" style="11" bestFit="1" customWidth="1"/>
    <col min="12790" max="12790" width="7.125" style="11" customWidth="1"/>
    <col min="12791" max="12791" width="6" style="11" customWidth="1"/>
    <col min="12792" max="12792" width="5.75" style="11" customWidth="1"/>
    <col min="12793" max="12793" width="10.5" style="11" customWidth="1"/>
    <col min="12794" max="12794" width="7.5" style="11" customWidth="1"/>
    <col min="12795" max="12795" width="6.375" style="11" customWidth="1"/>
    <col min="12796" max="12796" width="6.5" style="11" customWidth="1"/>
    <col min="12797" max="12797" width="6.375" style="11" customWidth="1"/>
    <col min="12798" max="12798" width="7.875" style="11" customWidth="1"/>
    <col min="12799" max="12799" width="7.75" style="11" customWidth="1"/>
    <col min="12800" max="12803" width="6.5" style="11" customWidth="1"/>
    <col min="12804" max="12804" width="6.875" style="11" customWidth="1"/>
    <col min="12805" max="12805" width="9" style="11"/>
    <col min="12806" max="12806" width="6.125" style="11" customWidth="1"/>
    <col min="12807" max="12807" width="7.5" style="11" customWidth="1"/>
    <col min="12808" max="12808" width="7.625" style="11" customWidth="1"/>
    <col min="12809" max="12809" width="7.75" style="11" customWidth="1"/>
    <col min="12810" max="12810" width="10.125" style="11" bestFit="1" customWidth="1"/>
    <col min="12811" max="12811" width="12" style="11" customWidth="1"/>
    <col min="12812" max="12812" width="10.25" style="11" bestFit="1" customWidth="1"/>
    <col min="12813" max="12813" width="8.75" style="11" bestFit="1" customWidth="1"/>
    <col min="12814" max="12814" width="7.75" style="11" customWidth="1"/>
    <col min="12815" max="12815" width="9.125" style="11" customWidth="1"/>
    <col min="12816" max="12816" width="9.875" style="11" customWidth="1"/>
    <col min="12817" max="12817" width="7.75" style="11" customWidth="1"/>
    <col min="12818" max="12818" width="9.375" style="11" customWidth="1"/>
    <col min="12819" max="12819" width="9" style="11"/>
    <col min="12820" max="12820" width="5.875" style="11" customWidth="1"/>
    <col min="12821" max="12821" width="7.125" style="11" customWidth="1"/>
    <col min="12822" max="12822" width="8.125" style="11" customWidth="1"/>
    <col min="12823" max="12823" width="10.25" style="11" customWidth="1"/>
    <col min="12824" max="13044" width="9" style="11"/>
    <col min="13045" max="13045" width="36.875" style="11" bestFit="1" customWidth="1"/>
    <col min="13046" max="13046" width="7.125" style="11" customWidth="1"/>
    <col min="13047" max="13047" width="6" style="11" customWidth="1"/>
    <col min="13048" max="13048" width="5.75" style="11" customWidth="1"/>
    <col min="13049" max="13049" width="10.5" style="11" customWidth="1"/>
    <col min="13050" max="13050" width="7.5" style="11" customWidth="1"/>
    <col min="13051" max="13051" width="6.375" style="11" customWidth="1"/>
    <col min="13052" max="13052" width="6.5" style="11" customWidth="1"/>
    <col min="13053" max="13053" width="6.375" style="11" customWidth="1"/>
    <col min="13054" max="13054" width="7.875" style="11" customWidth="1"/>
    <col min="13055" max="13055" width="7.75" style="11" customWidth="1"/>
    <col min="13056" max="13059" width="6.5" style="11" customWidth="1"/>
    <col min="13060" max="13060" width="6.875" style="11" customWidth="1"/>
    <col min="13061" max="13061" width="9" style="11"/>
    <col min="13062" max="13062" width="6.125" style="11" customWidth="1"/>
    <col min="13063" max="13063" width="7.5" style="11" customWidth="1"/>
    <col min="13064" max="13064" width="7.625" style="11" customWidth="1"/>
    <col min="13065" max="13065" width="7.75" style="11" customWidth="1"/>
    <col min="13066" max="13066" width="10.125" style="11" bestFit="1" customWidth="1"/>
    <col min="13067" max="13067" width="12" style="11" customWidth="1"/>
    <col min="13068" max="13068" width="10.25" style="11" bestFit="1" customWidth="1"/>
    <col min="13069" max="13069" width="8.75" style="11" bestFit="1" customWidth="1"/>
    <col min="13070" max="13070" width="7.75" style="11" customWidth="1"/>
    <col min="13071" max="13071" width="9.125" style="11" customWidth="1"/>
    <col min="13072" max="13072" width="9.875" style="11" customWidth="1"/>
    <col min="13073" max="13073" width="7.75" style="11" customWidth="1"/>
    <col min="13074" max="13074" width="9.375" style="11" customWidth="1"/>
    <col min="13075" max="13075" width="9" style="11"/>
    <col min="13076" max="13076" width="5.875" style="11" customWidth="1"/>
    <col min="13077" max="13077" width="7.125" style="11" customWidth="1"/>
    <col min="13078" max="13078" width="8.125" style="11" customWidth="1"/>
    <col min="13079" max="13079" width="10.25" style="11" customWidth="1"/>
    <col min="13080" max="13300" width="9" style="11"/>
    <col min="13301" max="13301" width="36.875" style="11" bestFit="1" customWidth="1"/>
    <col min="13302" max="13302" width="7.125" style="11" customWidth="1"/>
    <col min="13303" max="13303" width="6" style="11" customWidth="1"/>
    <col min="13304" max="13304" width="5.75" style="11" customWidth="1"/>
    <col min="13305" max="13305" width="10.5" style="11" customWidth="1"/>
    <col min="13306" max="13306" width="7.5" style="11" customWidth="1"/>
    <col min="13307" max="13307" width="6.375" style="11" customWidth="1"/>
    <col min="13308" max="13308" width="6.5" style="11" customWidth="1"/>
    <col min="13309" max="13309" width="6.375" style="11" customWidth="1"/>
    <col min="13310" max="13310" width="7.875" style="11" customWidth="1"/>
    <col min="13311" max="13311" width="7.75" style="11" customWidth="1"/>
    <col min="13312" max="13315" width="6.5" style="11" customWidth="1"/>
    <col min="13316" max="13316" width="6.875" style="11" customWidth="1"/>
    <col min="13317" max="13317" width="9" style="11"/>
    <col min="13318" max="13318" width="6.125" style="11" customWidth="1"/>
    <col min="13319" max="13319" width="7.5" style="11" customWidth="1"/>
    <col min="13320" max="13320" width="7.625" style="11" customWidth="1"/>
    <col min="13321" max="13321" width="7.75" style="11" customWidth="1"/>
    <col min="13322" max="13322" width="10.125" style="11" bestFit="1" customWidth="1"/>
    <col min="13323" max="13323" width="12" style="11" customWidth="1"/>
    <col min="13324" max="13324" width="10.25" style="11" bestFit="1" customWidth="1"/>
    <col min="13325" max="13325" width="8.75" style="11" bestFit="1" customWidth="1"/>
    <col min="13326" max="13326" width="7.75" style="11" customWidth="1"/>
    <col min="13327" max="13327" width="9.125" style="11" customWidth="1"/>
    <col min="13328" max="13328" width="9.875" style="11" customWidth="1"/>
    <col min="13329" max="13329" width="7.75" style="11" customWidth="1"/>
    <col min="13330" max="13330" width="9.375" style="11" customWidth="1"/>
    <col min="13331" max="13331" width="9" style="11"/>
    <col min="13332" max="13332" width="5.875" style="11" customWidth="1"/>
    <col min="13333" max="13333" width="7.125" style="11" customWidth="1"/>
    <col min="13334" max="13334" width="8.125" style="11" customWidth="1"/>
    <col min="13335" max="13335" width="10.25" style="11" customWidth="1"/>
    <col min="13336" max="13556" width="9" style="11"/>
    <col min="13557" max="13557" width="36.875" style="11" bestFit="1" customWidth="1"/>
    <col min="13558" max="13558" width="7.125" style="11" customWidth="1"/>
    <col min="13559" max="13559" width="6" style="11" customWidth="1"/>
    <col min="13560" max="13560" width="5.75" style="11" customWidth="1"/>
    <col min="13561" max="13561" width="10.5" style="11" customWidth="1"/>
    <col min="13562" max="13562" width="7.5" style="11" customWidth="1"/>
    <col min="13563" max="13563" width="6.375" style="11" customWidth="1"/>
    <col min="13564" max="13564" width="6.5" style="11" customWidth="1"/>
    <col min="13565" max="13565" width="6.375" style="11" customWidth="1"/>
    <col min="13566" max="13566" width="7.875" style="11" customWidth="1"/>
    <col min="13567" max="13567" width="7.75" style="11" customWidth="1"/>
    <col min="13568" max="13571" width="6.5" style="11" customWidth="1"/>
    <col min="13572" max="13572" width="6.875" style="11" customWidth="1"/>
    <col min="13573" max="13573" width="9" style="11"/>
    <col min="13574" max="13574" width="6.125" style="11" customWidth="1"/>
    <col min="13575" max="13575" width="7.5" style="11" customWidth="1"/>
    <col min="13576" max="13576" width="7.625" style="11" customWidth="1"/>
    <col min="13577" max="13577" width="7.75" style="11" customWidth="1"/>
    <col min="13578" max="13578" width="10.125" style="11" bestFit="1" customWidth="1"/>
    <col min="13579" max="13579" width="12" style="11" customWidth="1"/>
    <col min="13580" max="13580" width="10.25" style="11" bestFit="1" customWidth="1"/>
    <col min="13581" max="13581" width="8.75" style="11" bestFit="1" customWidth="1"/>
    <col min="13582" max="13582" width="7.75" style="11" customWidth="1"/>
    <col min="13583" max="13583" width="9.125" style="11" customWidth="1"/>
    <col min="13584" max="13584" width="9.875" style="11" customWidth="1"/>
    <col min="13585" max="13585" width="7.75" style="11" customWidth="1"/>
    <col min="13586" max="13586" width="9.375" style="11" customWidth="1"/>
    <col min="13587" max="13587" width="9" style="11"/>
    <col min="13588" max="13588" width="5.875" style="11" customWidth="1"/>
    <col min="13589" max="13589" width="7.125" style="11" customWidth="1"/>
    <col min="13590" max="13590" width="8.125" style="11" customWidth="1"/>
    <col min="13591" max="13591" width="10.25" style="11" customWidth="1"/>
    <col min="13592" max="13812" width="9" style="11"/>
    <col min="13813" max="13813" width="36.875" style="11" bestFit="1" customWidth="1"/>
    <col min="13814" max="13814" width="7.125" style="11" customWidth="1"/>
    <col min="13815" max="13815" width="6" style="11" customWidth="1"/>
    <col min="13816" max="13816" width="5.75" style="11" customWidth="1"/>
    <col min="13817" max="13817" width="10.5" style="11" customWidth="1"/>
    <col min="13818" max="13818" width="7.5" style="11" customWidth="1"/>
    <col min="13819" max="13819" width="6.375" style="11" customWidth="1"/>
    <col min="13820" max="13820" width="6.5" style="11" customWidth="1"/>
    <col min="13821" max="13821" width="6.375" style="11" customWidth="1"/>
    <col min="13822" max="13822" width="7.875" style="11" customWidth="1"/>
    <col min="13823" max="13823" width="7.75" style="11" customWidth="1"/>
    <col min="13824" max="13827" width="6.5" style="11" customWidth="1"/>
    <col min="13828" max="13828" width="6.875" style="11" customWidth="1"/>
    <col min="13829" max="13829" width="9" style="11"/>
    <col min="13830" max="13830" width="6.125" style="11" customWidth="1"/>
    <col min="13831" max="13831" width="7.5" style="11" customWidth="1"/>
    <col min="13832" max="13832" width="7.625" style="11" customWidth="1"/>
    <col min="13833" max="13833" width="7.75" style="11" customWidth="1"/>
    <col min="13834" max="13834" width="10.125" style="11" bestFit="1" customWidth="1"/>
    <col min="13835" max="13835" width="12" style="11" customWidth="1"/>
    <col min="13836" max="13836" width="10.25" style="11" bestFit="1" customWidth="1"/>
    <col min="13837" max="13837" width="8.75" style="11" bestFit="1" customWidth="1"/>
    <col min="13838" max="13838" width="7.75" style="11" customWidth="1"/>
    <col min="13839" max="13839" width="9.125" style="11" customWidth="1"/>
    <col min="13840" max="13840" width="9.875" style="11" customWidth="1"/>
    <col min="13841" max="13841" width="7.75" style="11" customWidth="1"/>
    <col min="13842" max="13842" width="9.375" style="11" customWidth="1"/>
    <col min="13843" max="13843" width="9" style="11"/>
    <col min="13844" max="13844" width="5.875" style="11" customWidth="1"/>
    <col min="13845" max="13845" width="7.125" style="11" customWidth="1"/>
    <col min="13846" max="13846" width="8.125" style="11" customWidth="1"/>
    <col min="13847" max="13847" width="10.25" style="11" customWidth="1"/>
    <col min="13848" max="14068" width="9" style="11"/>
    <col min="14069" max="14069" width="36.875" style="11" bestFit="1" customWidth="1"/>
    <col min="14070" max="14070" width="7.125" style="11" customWidth="1"/>
    <col min="14071" max="14071" width="6" style="11" customWidth="1"/>
    <col min="14072" max="14072" width="5.75" style="11" customWidth="1"/>
    <col min="14073" max="14073" width="10.5" style="11" customWidth="1"/>
    <col min="14074" max="14074" width="7.5" style="11" customWidth="1"/>
    <col min="14075" max="14075" width="6.375" style="11" customWidth="1"/>
    <col min="14076" max="14076" width="6.5" style="11" customWidth="1"/>
    <col min="14077" max="14077" width="6.375" style="11" customWidth="1"/>
    <col min="14078" max="14078" width="7.875" style="11" customWidth="1"/>
    <col min="14079" max="14079" width="7.75" style="11" customWidth="1"/>
    <col min="14080" max="14083" width="6.5" style="11" customWidth="1"/>
    <col min="14084" max="14084" width="6.875" style="11" customWidth="1"/>
    <col min="14085" max="14085" width="9" style="11"/>
    <col min="14086" max="14086" width="6.125" style="11" customWidth="1"/>
    <col min="14087" max="14087" width="7.5" style="11" customWidth="1"/>
    <col min="14088" max="14088" width="7.625" style="11" customWidth="1"/>
    <col min="14089" max="14089" width="7.75" style="11" customWidth="1"/>
    <col min="14090" max="14090" width="10.125" style="11" bestFit="1" customWidth="1"/>
    <col min="14091" max="14091" width="12" style="11" customWidth="1"/>
    <col min="14092" max="14092" width="10.25" style="11" bestFit="1" customWidth="1"/>
    <col min="14093" max="14093" width="8.75" style="11" bestFit="1" customWidth="1"/>
    <col min="14094" max="14094" width="7.75" style="11" customWidth="1"/>
    <col min="14095" max="14095" width="9.125" style="11" customWidth="1"/>
    <col min="14096" max="14096" width="9.875" style="11" customWidth="1"/>
    <col min="14097" max="14097" width="7.75" style="11" customWidth="1"/>
    <col min="14098" max="14098" width="9.375" style="11" customWidth="1"/>
    <col min="14099" max="14099" width="9" style="11"/>
    <col min="14100" max="14100" width="5.875" style="11" customWidth="1"/>
    <col min="14101" max="14101" width="7.125" style="11" customWidth="1"/>
    <col min="14102" max="14102" width="8.125" style="11" customWidth="1"/>
    <col min="14103" max="14103" width="10.25" style="11" customWidth="1"/>
    <col min="14104" max="14324" width="9" style="11"/>
    <col min="14325" max="14325" width="36.875" style="11" bestFit="1" customWidth="1"/>
    <col min="14326" max="14326" width="7.125" style="11" customWidth="1"/>
    <col min="14327" max="14327" width="6" style="11" customWidth="1"/>
    <col min="14328" max="14328" width="5.75" style="11" customWidth="1"/>
    <col min="14329" max="14329" width="10.5" style="11" customWidth="1"/>
    <col min="14330" max="14330" width="7.5" style="11" customWidth="1"/>
    <col min="14331" max="14331" width="6.375" style="11" customWidth="1"/>
    <col min="14332" max="14332" width="6.5" style="11" customWidth="1"/>
    <col min="14333" max="14333" width="6.375" style="11" customWidth="1"/>
    <col min="14334" max="14334" width="7.875" style="11" customWidth="1"/>
    <col min="14335" max="14335" width="7.75" style="11" customWidth="1"/>
    <col min="14336" max="14339" width="6.5" style="11" customWidth="1"/>
    <col min="14340" max="14340" width="6.875" style="11" customWidth="1"/>
    <col min="14341" max="14341" width="9" style="11"/>
    <col min="14342" max="14342" width="6.125" style="11" customWidth="1"/>
    <col min="14343" max="14343" width="7.5" style="11" customWidth="1"/>
    <col min="14344" max="14344" width="7.625" style="11" customWidth="1"/>
    <col min="14345" max="14345" width="7.75" style="11" customWidth="1"/>
    <col min="14346" max="14346" width="10.125" style="11" bestFit="1" customWidth="1"/>
    <col min="14347" max="14347" width="12" style="11" customWidth="1"/>
    <col min="14348" max="14348" width="10.25" style="11" bestFit="1" customWidth="1"/>
    <col min="14349" max="14349" width="8.75" style="11" bestFit="1" customWidth="1"/>
    <col min="14350" max="14350" width="7.75" style="11" customWidth="1"/>
    <col min="14351" max="14351" width="9.125" style="11" customWidth="1"/>
    <col min="14352" max="14352" width="9.875" style="11" customWidth="1"/>
    <col min="14353" max="14353" width="7.75" style="11" customWidth="1"/>
    <col min="14354" max="14354" width="9.375" style="11" customWidth="1"/>
    <col min="14355" max="14355" width="9" style="11"/>
    <col min="14356" max="14356" width="5.875" style="11" customWidth="1"/>
    <col min="14357" max="14357" width="7.125" style="11" customWidth="1"/>
    <col min="14358" max="14358" width="8.125" style="11" customWidth="1"/>
    <col min="14359" max="14359" width="10.25" style="11" customWidth="1"/>
    <col min="14360" max="14580" width="9" style="11"/>
    <col min="14581" max="14581" width="36.875" style="11" bestFit="1" customWidth="1"/>
    <col min="14582" max="14582" width="7.125" style="11" customWidth="1"/>
    <col min="14583" max="14583" width="6" style="11" customWidth="1"/>
    <col min="14584" max="14584" width="5.75" style="11" customWidth="1"/>
    <col min="14585" max="14585" width="10.5" style="11" customWidth="1"/>
    <col min="14586" max="14586" width="7.5" style="11" customWidth="1"/>
    <col min="14587" max="14587" width="6.375" style="11" customWidth="1"/>
    <col min="14588" max="14588" width="6.5" style="11" customWidth="1"/>
    <col min="14589" max="14589" width="6.375" style="11" customWidth="1"/>
    <col min="14590" max="14590" width="7.875" style="11" customWidth="1"/>
    <col min="14591" max="14591" width="7.75" style="11" customWidth="1"/>
    <col min="14592" max="14595" width="6.5" style="11" customWidth="1"/>
    <col min="14596" max="14596" width="6.875" style="11" customWidth="1"/>
    <col min="14597" max="14597" width="9" style="11"/>
    <col min="14598" max="14598" width="6.125" style="11" customWidth="1"/>
    <col min="14599" max="14599" width="7.5" style="11" customWidth="1"/>
    <col min="14600" max="14600" width="7.625" style="11" customWidth="1"/>
    <col min="14601" max="14601" width="7.75" style="11" customWidth="1"/>
    <col min="14602" max="14602" width="10.125" style="11" bestFit="1" customWidth="1"/>
    <col min="14603" max="14603" width="12" style="11" customWidth="1"/>
    <col min="14604" max="14604" width="10.25" style="11" bestFit="1" customWidth="1"/>
    <col min="14605" max="14605" width="8.75" style="11" bestFit="1" customWidth="1"/>
    <col min="14606" max="14606" width="7.75" style="11" customWidth="1"/>
    <col min="14607" max="14607" width="9.125" style="11" customWidth="1"/>
    <col min="14608" max="14608" width="9.875" style="11" customWidth="1"/>
    <col min="14609" max="14609" width="7.75" style="11" customWidth="1"/>
    <col min="14610" max="14610" width="9.375" style="11" customWidth="1"/>
    <col min="14611" max="14611" width="9" style="11"/>
    <col min="14612" max="14612" width="5.875" style="11" customWidth="1"/>
    <col min="14613" max="14613" width="7.125" style="11" customWidth="1"/>
    <col min="14614" max="14614" width="8.125" style="11" customWidth="1"/>
    <col min="14615" max="14615" width="10.25" style="11" customWidth="1"/>
    <col min="14616" max="14836" width="9" style="11"/>
    <col min="14837" max="14837" width="36.875" style="11" bestFit="1" customWidth="1"/>
    <col min="14838" max="14838" width="7.125" style="11" customWidth="1"/>
    <col min="14839" max="14839" width="6" style="11" customWidth="1"/>
    <col min="14840" max="14840" width="5.75" style="11" customWidth="1"/>
    <col min="14841" max="14841" width="10.5" style="11" customWidth="1"/>
    <col min="14842" max="14842" width="7.5" style="11" customWidth="1"/>
    <col min="14843" max="14843" width="6.375" style="11" customWidth="1"/>
    <col min="14844" max="14844" width="6.5" style="11" customWidth="1"/>
    <col min="14845" max="14845" width="6.375" style="11" customWidth="1"/>
    <col min="14846" max="14846" width="7.875" style="11" customWidth="1"/>
    <col min="14847" max="14847" width="7.75" style="11" customWidth="1"/>
    <col min="14848" max="14851" width="6.5" style="11" customWidth="1"/>
    <col min="14852" max="14852" width="6.875" style="11" customWidth="1"/>
    <col min="14853" max="14853" width="9" style="11"/>
    <col min="14854" max="14854" width="6.125" style="11" customWidth="1"/>
    <col min="14855" max="14855" width="7.5" style="11" customWidth="1"/>
    <col min="14856" max="14856" width="7.625" style="11" customWidth="1"/>
    <col min="14857" max="14857" width="7.75" style="11" customWidth="1"/>
    <col min="14858" max="14858" width="10.125" style="11" bestFit="1" customWidth="1"/>
    <col min="14859" max="14859" width="12" style="11" customWidth="1"/>
    <col min="14860" max="14860" width="10.25" style="11" bestFit="1" customWidth="1"/>
    <col min="14861" max="14861" width="8.75" style="11" bestFit="1" customWidth="1"/>
    <col min="14862" max="14862" width="7.75" style="11" customWidth="1"/>
    <col min="14863" max="14863" width="9.125" style="11" customWidth="1"/>
    <col min="14864" max="14864" width="9.875" style="11" customWidth="1"/>
    <col min="14865" max="14865" width="7.75" style="11" customWidth="1"/>
    <col min="14866" max="14866" width="9.375" style="11" customWidth="1"/>
    <col min="14867" max="14867" width="9" style="11"/>
    <col min="14868" max="14868" width="5.875" style="11" customWidth="1"/>
    <col min="14869" max="14869" width="7.125" style="11" customWidth="1"/>
    <col min="14870" max="14870" width="8.125" style="11" customWidth="1"/>
    <col min="14871" max="14871" width="10.25" style="11" customWidth="1"/>
    <col min="14872" max="15092" width="9" style="11"/>
    <col min="15093" max="15093" width="36.875" style="11" bestFit="1" customWidth="1"/>
    <col min="15094" max="15094" width="7.125" style="11" customWidth="1"/>
    <col min="15095" max="15095" width="6" style="11" customWidth="1"/>
    <col min="15096" max="15096" width="5.75" style="11" customWidth="1"/>
    <col min="15097" max="15097" width="10.5" style="11" customWidth="1"/>
    <col min="15098" max="15098" width="7.5" style="11" customWidth="1"/>
    <col min="15099" max="15099" width="6.375" style="11" customWidth="1"/>
    <col min="15100" max="15100" width="6.5" style="11" customWidth="1"/>
    <col min="15101" max="15101" width="6.375" style="11" customWidth="1"/>
    <col min="15102" max="15102" width="7.875" style="11" customWidth="1"/>
    <col min="15103" max="15103" width="7.75" style="11" customWidth="1"/>
    <col min="15104" max="15107" width="6.5" style="11" customWidth="1"/>
    <col min="15108" max="15108" width="6.875" style="11" customWidth="1"/>
    <col min="15109" max="15109" width="9" style="11"/>
    <col min="15110" max="15110" width="6.125" style="11" customWidth="1"/>
    <col min="15111" max="15111" width="7.5" style="11" customWidth="1"/>
    <col min="15112" max="15112" width="7.625" style="11" customWidth="1"/>
    <col min="15113" max="15113" width="7.75" style="11" customWidth="1"/>
    <col min="15114" max="15114" width="10.125" style="11" bestFit="1" customWidth="1"/>
    <col min="15115" max="15115" width="12" style="11" customWidth="1"/>
    <col min="15116" max="15116" width="10.25" style="11" bestFit="1" customWidth="1"/>
    <col min="15117" max="15117" width="8.75" style="11" bestFit="1" customWidth="1"/>
    <col min="15118" max="15118" width="7.75" style="11" customWidth="1"/>
    <col min="15119" max="15119" width="9.125" style="11" customWidth="1"/>
    <col min="15120" max="15120" width="9.875" style="11" customWidth="1"/>
    <col min="15121" max="15121" width="7.75" style="11" customWidth="1"/>
    <col min="15122" max="15122" width="9.375" style="11" customWidth="1"/>
    <col min="15123" max="15123" width="9" style="11"/>
    <col min="15124" max="15124" width="5.875" style="11" customWidth="1"/>
    <col min="15125" max="15125" width="7.125" style="11" customWidth="1"/>
    <col min="15126" max="15126" width="8.125" style="11" customWidth="1"/>
    <col min="15127" max="15127" width="10.25" style="11" customWidth="1"/>
    <col min="15128" max="15348" width="9" style="11"/>
    <col min="15349" max="15349" width="36.875" style="11" bestFit="1" customWidth="1"/>
    <col min="15350" max="15350" width="7.125" style="11" customWidth="1"/>
    <col min="15351" max="15351" width="6" style="11" customWidth="1"/>
    <col min="15352" max="15352" width="5.75" style="11" customWidth="1"/>
    <col min="15353" max="15353" width="10.5" style="11" customWidth="1"/>
    <col min="15354" max="15354" width="7.5" style="11" customWidth="1"/>
    <col min="15355" max="15355" width="6.375" style="11" customWidth="1"/>
    <col min="15356" max="15356" width="6.5" style="11" customWidth="1"/>
    <col min="15357" max="15357" width="6.375" style="11" customWidth="1"/>
    <col min="15358" max="15358" width="7.875" style="11" customWidth="1"/>
    <col min="15359" max="15359" width="7.75" style="11" customWidth="1"/>
    <col min="15360" max="15363" width="6.5" style="11" customWidth="1"/>
    <col min="15364" max="15364" width="6.875" style="11" customWidth="1"/>
    <col min="15365" max="15365" width="9" style="11"/>
    <col min="15366" max="15366" width="6.125" style="11" customWidth="1"/>
    <col min="15367" max="15367" width="7.5" style="11" customWidth="1"/>
    <col min="15368" max="15368" width="7.625" style="11" customWidth="1"/>
    <col min="15369" max="15369" width="7.75" style="11" customWidth="1"/>
    <col min="15370" max="15370" width="10.125" style="11" bestFit="1" customWidth="1"/>
    <col min="15371" max="15371" width="12" style="11" customWidth="1"/>
    <col min="15372" max="15372" width="10.25" style="11" bestFit="1" customWidth="1"/>
    <col min="15373" max="15373" width="8.75" style="11" bestFit="1" customWidth="1"/>
    <col min="15374" max="15374" width="7.75" style="11" customWidth="1"/>
    <col min="15375" max="15375" width="9.125" style="11" customWidth="1"/>
    <col min="15376" max="15376" width="9.875" style="11" customWidth="1"/>
    <col min="15377" max="15377" width="7.75" style="11" customWidth="1"/>
    <col min="15378" max="15378" width="9.375" style="11" customWidth="1"/>
    <col min="15379" max="15379" width="9" style="11"/>
    <col min="15380" max="15380" width="5.875" style="11" customWidth="1"/>
    <col min="15381" max="15381" width="7.125" style="11" customWidth="1"/>
    <col min="15382" max="15382" width="8.125" style="11" customWidth="1"/>
    <col min="15383" max="15383" width="10.25" style="11" customWidth="1"/>
    <col min="15384" max="15604" width="9" style="11"/>
    <col min="15605" max="15605" width="36.875" style="11" bestFit="1" customWidth="1"/>
    <col min="15606" max="15606" width="7.125" style="11" customWidth="1"/>
    <col min="15607" max="15607" width="6" style="11" customWidth="1"/>
    <col min="15608" max="15608" width="5.75" style="11" customWidth="1"/>
    <col min="15609" max="15609" width="10.5" style="11" customWidth="1"/>
    <col min="15610" max="15610" width="7.5" style="11" customWidth="1"/>
    <col min="15611" max="15611" width="6.375" style="11" customWidth="1"/>
    <col min="15612" max="15612" width="6.5" style="11" customWidth="1"/>
    <col min="15613" max="15613" width="6.375" style="11" customWidth="1"/>
    <col min="15614" max="15614" width="7.875" style="11" customWidth="1"/>
    <col min="15615" max="15615" width="7.75" style="11" customWidth="1"/>
    <col min="15616" max="15619" width="6.5" style="11" customWidth="1"/>
    <col min="15620" max="15620" width="6.875" style="11" customWidth="1"/>
    <col min="15621" max="15621" width="9" style="11"/>
    <col min="15622" max="15622" width="6.125" style="11" customWidth="1"/>
    <col min="15623" max="15623" width="7.5" style="11" customWidth="1"/>
    <col min="15624" max="15624" width="7.625" style="11" customWidth="1"/>
    <col min="15625" max="15625" width="7.75" style="11" customWidth="1"/>
    <col min="15626" max="15626" width="10.125" style="11" bestFit="1" customWidth="1"/>
    <col min="15627" max="15627" width="12" style="11" customWidth="1"/>
    <col min="15628" max="15628" width="10.25" style="11" bestFit="1" customWidth="1"/>
    <col min="15629" max="15629" width="8.75" style="11" bestFit="1" customWidth="1"/>
    <col min="15630" max="15630" width="7.75" style="11" customWidth="1"/>
    <col min="15631" max="15631" width="9.125" style="11" customWidth="1"/>
    <col min="15632" max="15632" width="9.875" style="11" customWidth="1"/>
    <col min="15633" max="15633" width="7.75" style="11" customWidth="1"/>
    <col min="15634" max="15634" width="9.375" style="11" customWidth="1"/>
    <col min="15635" max="15635" width="9" style="11"/>
    <col min="15636" max="15636" width="5.875" style="11" customWidth="1"/>
    <col min="15637" max="15637" width="7.125" style="11" customWidth="1"/>
    <col min="15638" max="15638" width="8.125" style="11" customWidth="1"/>
    <col min="15639" max="15639" width="10.25" style="11" customWidth="1"/>
    <col min="15640" max="15860" width="9" style="11"/>
    <col min="15861" max="15861" width="36.875" style="11" bestFit="1" customWidth="1"/>
    <col min="15862" max="15862" width="7.125" style="11" customWidth="1"/>
    <col min="15863" max="15863" width="6" style="11" customWidth="1"/>
    <col min="15864" max="15864" width="5.75" style="11" customWidth="1"/>
    <col min="15865" max="15865" width="10.5" style="11" customWidth="1"/>
    <col min="15866" max="15866" width="7.5" style="11" customWidth="1"/>
    <col min="15867" max="15867" width="6.375" style="11" customWidth="1"/>
    <col min="15868" max="15868" width="6.5" style="11" customWidth="1"/>
    <col min="15869" max="15869" width="6.375" style="11" customWidth="1"/>
    <col min="15870" max="15870" width="7.875" style="11" customWidth="1"/>
    <col min="15871" max="15871" width="7.75" style="11" customWidth="1"/>
    <col min="15872" max="15875" width="6.5" style="11" customWidth="1"/>
    <col min="15876" max="15876" width="6.875" style="11" customWidth="1"/>
    <col min="15877" max="15877" width="9" style="11"/>
    <col min="15878" max="15878" width="6.125" style="11" customWidth="1"/>
    <col min="15879" max="15879" width="7.5" style="11" customWidth="1"/>
    <col min="15880" max="15880" width="7.625" style="11" customWidth="1"/>
    <col min="15881" max="15881" width="7.75" style="11" customWidth="1"/>
    <col min="15882" max="15882" width="10.125" style="11" bestFit="1" customWidth="1"/>
    <col min="15883" max="15883" width="12" style="11" customWidth="1"/>
    <col min="15884" max="15884" width="10.25" style="11" bestFit="1" customWidth="1"/>
    <col min="15885" max="15885" width="8.75" style="11" bestFit="1" customWidth="1"/>
    <col min="15886" max="15886" width="7.75" style="11" customWidth="1"/>
    <col min="15887" max="15887" width="9.125" style="11" customWidth="1"/>
    <col min="15888" max="15888" width="9.875" style="11" customWidth="1"/>
    <col min="15889" max="15889" width="7.75" style="11" customWidth="1"/>
    <col min="15890" max="15890" width="9.375" style="11" customWidth="1"/>
    <col min="15891" max="15891" width="9" style="11"/>
    <col min="15892" max="15892" width="5.875" style="11" customWidth="1"/>
    <col min="15893" max="15893" width="7.125" style="11" customWidth="1"/>
    <col min="15894" max="15894" width="8.125" style="11" customWidth="1"/>
    <col min="15895" max="15895" width="10.25" style="11" customWidth="1"/>
    <col min="15896" max="16116" width="9" style="11"/>
    <col min="16117" max="16117" width="36.875" style="11" bestFit="1" customWidth="1"/>
    <col min="16118" max="16118" width="7.125" style="11" customWidth="1"/>
    <col min="16119" max="16119" width="6" style="11" customWidth="1"/>
    <col min="16120" max="16120" width="5.75" style="11" customWidth="1"/>
    <col min="16121" max="16121" width="10.5" style="11" customWidth="1"/>
    <col min="16122" max="16122" width="7.5" style="11" customWidth="1"/>
    <col min="16123" max="16123" width="6.375" style="11" customWidth="1"/>
    <col min="16124" max="16124" width="6.5" style="11" customWidth="1"/>
    <col min="16125" max="16125" width="6.375" style="11" customWidth="1"/>
    <col min="16126" max="16126" width="7.875" style="11" customWidth="1"/>
    <col min="16127" max="16127" width="7.75" style="11" customWidth="1"/>
    <col min="16128" max="16131" width="6.5" style="11" customWidth="1"/>
    <col min="16132" max="16132" width="6.875" style="11" customWidth="1"/>
    <col min="16133" max="16133" width="9" style="11"/>
    <col min="16134" max="16134" width="6.125" style="11" customWidth="1"/>
    <col min="16135" max="16135" width="7.5" style="11" customWidth="1"/>
    <col min="16136" max="16136" width="7.625" style="11" customWidth="1"/>
    <col min="16137" max="16137" width="7.75" style="11" customWidth="1"/>
    <col min="16138" max="16138" width="10.125" style="11" bestFit="1" customWidth="1"/>
    <col min="16139" max="16139" width="12" style="11" customWidth="1"/>
    <col min="16140" max="16140" width="10.25" style="11" bestFit="1" customWidth="1"/>
    <col min="16141" max="16141" width="8.75" style="11" bestFit="1" customWidth="1"/>
    <col min="16142" max="16142" width="7.75" style="11" customWidth="1"/>
    <col min="16143" max="16143" width="9.125" style="11" customWidth="1"/>
    <col min="16144" max="16144" width="9.875" style="11" customWidth="1"/>
    <col min="16145" max="16145" width="7.75" style="11" customWidth="1"/>
    <col min="16146" max="16146" width="9.375" style="11" customWidth="1"/>
    <col min="16147" max="16147" width="9" style="11"/>
    <col min="16148" max="16148" width="5.875" style="11" customWidth="1"/>
    <col min="16149" max="16149" width="7.125" style="11" customWidth="1"/>
    <col min="16150" max="16150" width="8.125" style="11" customWidth="1"/>
    <col min="16151" max="16151" width="10.25" style="11" customWidth="1"/>
    <col min="16152" max="16384" width="9" style="11"/>
  </cols>
  <sheetData>
    <row r="1" spans="1:23" ht="18.75" x14ac:dyDescent="0.25">
      <c r="W1" s="48" t="s">
        <v>275</v>
      </c>
    </row>
    <row r="2" spans="1:23" ht="18.75" x14ac:dyDescent="0.3">
      <c r="W2" s="26" t="s">
        <v>2</v>
      </c>
    </row>
    <row r="3" spans="1:23" ht="18.75" x14ac:dyDescent="0.3">
      <c r="W3" s="26" t="s">
        <v>169</v>
      </c>
    </row>
    <row r="4" spans="1:23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</row>
    <row r="6" spans="1:23" ht="18.75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</row>
    <row r="7" spans="1:23" ht="18.75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</row>
    <row r="8" spans="1:23" ht="18.75" x14ac:dyDescent="0.3">
      <c r="A8" s="76"/>
    </row>
    <row r="9" spans="1:23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</row>
    <row r="10" spans="1:23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</row>
    <row r="11" spans="1:23" x14ac:dyDescent="0.25">
      <c r="A11" s="71"/>
    </row>
    <row r="12" spans="1:23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</row>
    <row r="13" spans="1:23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</row>
    <row r="15" spans="1:23" x14ac:dyDescent="0.25">
      <c r="A15" s="478" t="s">
        <v>224</v>
      </c>
      <c r="B15" s="478"/>
      <c r="C15" s="478"/>
      <c r="D15" s="478"/>
      <c r="E15" s="478"/>
      <c r="F15" s="478"/>
      <c r="G15" s="478"/>
      <c r="H15" s="478"/>
      <c r="I15" s="478"/>
      <c r="J15" s="478"/>
      <c r="K15" s="478"/>
      <c r="L15" s="478"/>
      <c r="M15" s="478"/>
      <c r="N15" s="478"/>
      <c r="O15" s="478"/>
      <c r="P15" s="478"/>
      <c r="Q15" s="478"/>
      <c r="R15" s="478"/>
      <c r="S15" s="478"/>
      <c r="T15" s="478"/>
      <c r="U15" s="478"/>
      <c r="V15" s="478"/>
      <c r="W15" s="478"/>
    </row>
    <row r="16" spans="1:23" ht="22.5" customHeight="1" x14ac:dyDescent="0.25">
      <c r="A16" s="353" t="s">
        <v>63</v>
      </c>
      <c r="B16" s="353" t="s">
        <v>59</v>
      </c>
      <c r="C16" s="354" t="s">
        <v>5</v>
      </c>
      <c r="D16" s="353" t="s">
        <v>100</v>
      </c>
      <c r="E16" s="353"/>
      <c r="F16" s="353"/>
      <c r="G16" s="353"/>
      <c r="H16" s="353"/>
      <c r="I16" s="353" t="s">
        <v>101</v>
      </c>
      <c r="J16" s="353"/>
      <c r="K16" s="353"/>
      <c r="L16" s="353"/>
      <c r="M16" s="353"/>
      <c r="N16" s="353" t="s">
        <v>262</v>
      </c>
      <c r="O16" s="353"/>
      <c r="P16" s="353"/>
      <c r="Q16" s="353"/>
      <c r="R16" s="353"/>
      <c r="S16" s="353" t="s">
        <v>102</v>
      </c>
      <c r="T16" s="353"/>
      <c r="U16" s="353"/>
      <c r="V16" s="353"/>
      <c r="W16" s="353"/>
    </row>
    <row r="17" spans="1:65" ht="33.75" customHeight="1" x14ac:dyDescent="0.25">
      <c r="A17" s="353"/>
      <c r="B17" s="353"/>
      <c r="C17" s="355"/>
      <c r="D17" s="353"/>
      <c r="E17" s="353"/>
      <c r="F17" s="353"/>
      <c r="G17" s="353"/>
      <c r="H17" s="353"/>
      <c r="I17" s="353"/>
      <c r="J17" s="353"/>
      <c r="K17" s="353"/>
      <c r="L17" s="353"/>
      <c r="M17" s="353"/>
      <c r="N17" s="353"/>
      <c r="O17" s="353"/>
      <c r="P17" s="353"/>
      <c r="Q17" s="353"/>
      <c r="R17" s="353"/>
      <c r="S17" s="353"/>
      <c r="T17" s="353"/>
      <c r="U17" s="353"/>
      <c r="V17" s="353"/>
      <c r="W17" s="353"/>
    </row>
    <row r="18" spans="1:65" ht="79.5" customHeight="1" x14ac:dyDescent="0.25">
      <c r="A18" s="353"/>
      <c r="B18" s="353"/>
      <c r="C18" s="356"/>
      <c r="D18" s="77" t="s">
        <v>29</v>
      </c>
      <c r="E18" s="77" t="s">
        <v>96</v>
      </c>
      <c r="F18" s="77" t="s">
        <v>97</v>
      </c>
      <c r="G18" s="77" t="s">
        <v>98</v>
      </c>
      <c r="H18" s="77" t="s">
        <v>99</v>
      </c>
      <c r="I18" s="77" t="s">
        <v>29</v>
      </c>
      <c r="J18" s="77" t="s">
        <v>96</v>
      </c>
      <c r="K18" s="77" t="s">
        <v>97</v>
      </c>
      <c r="L18" s="77" t="s">
        <v>98</v>
      </c>
      <c r="M18" s="77" t="s">
        <v>99</v>
      </c>
      <c r="N18" s="77" t="s">
        <v>29</v>
      </c>
      <c r="O18" s="77" t="s">
        <v>96</v>
      </c>
      <c r="P18" s="77" t="s">
        <v>97</v>
      </c>
      <c r="Q18" s="77" t="s">
        <v>98</v>
      </c>
      <c r="R18" s="77" t="s">
        <v>99</v>
      </c>
      <c r="S18" s="77" t="s">
        <v>29</v>
      </c>
      <c r="T18" s="77" t="s">
        <v>96</v>
      </c>
      <c r="U18" s="77" t="s">
        <v>97</v>
      </c>
      <c r="V18" s="77" t="s">
        <v>98</v>
      </c>
      <c r="W18" s="77" t="s">
        <v>99</v>
      </c>
    </row>
    <row r="19" spans="1:65" x14ac:dyDescent="0.25">
      <c r="A19" s="88">
        <v>1</v>
      </c>
      <c r="B19" s="93">
        <v>2</v>
      </c>
      <c r="C19" s="160">
        <f>B19+1</f>
        <v>3</v>
      </c>
      <c r="D19" s="160">
        <f t="shared" ref="D19:W19" si="0">C19+1</f>
        <v>4</v>
      </c>
      <c r="E19" s="160">
        <f t="shared" si="0"/>
        <v>5</v>
      </c>
      <c r="F19" s="160">
        <f t="shared" si="0"/>
        <v>6</v>
      </c>
      <c r="G19" s="160">
        <f t="shared" si="0"/>
        <v>7</v>
      </c>
      <c r="H19" s="160">
        <f t="shared" si="0"/>
        <v>8</v>
      </c>
      <c r="I19" s="160">
        <f t="shared" si="0"/>
        <v>9</v>
      </c>
      <c r="J19" s="160">
        <f t="shared" si="0"/>
        <v>10</v>
      </c>
      <c r="K19" s="160">
        <f t="shared" si="0"/>
        <v>11</v>
      </c>
      <c r="L19" s="160">
        <f t="shared" si="0"/>
        <v>12</v>
      </c>
      <c r="M19" s="160">
        <f t="shared" si="0"/>
        <v>13</v>
      </c>
      <c r="N19" s="160">
        <f t="shared" si="0"/>
        <v>14</v>
      </c>
      <c r="O19" s="160">
        <f t="shared" si="0"/>
        <v>15</v>
      </c>
      <c r="P19" s="160">
        <f t="shared" si="0"/>
        <v>16</v>
      </c>
      <c r="Q19" s="160">
        <f t="shared" si="0"/>
        <v>17</v>
      </c>
      <c r="R19" s="160">
        <f t="shared" si="0"/>
        <v>18</v>
      </c>
      <c r="S19" s="160">
        <f t="shared" si="0"/>
        <v>19</v>
      </c>
      <c r="T19" s="160">
        <f t="shared" si="0"/>
        <v>20</v>
      </c>
      <c r="U19" s="160">
        <f t="shared" si="0"/>
        <v>21</v>
      </c>
      <c r="V19" s="160">
        <f t="shared" si="0"/>
        <v>22</v>
      </c>
      <c r="W19" s="160">
        <f t="shared" si="0"/>
        <v>23</v>
      </c>
    </row>
    <row r="20" spans="1:65" x14ac:dyDescent="0.25">
      <c r="A20" s="91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41"/>
    </row>
    <row r="21" spans="1:65" x14ac:dyDescent="0.25">
      <c r="A21" s="89"/>
      <c r="F21" s="11"/>
      <c r="G21" s="11"/>
      <c r="H21" s="11"/>
      <c r="T21" s="16"/>
      <c r="U21" s="16"/>
      <c r="V21" s="16"/>
    </row>
    <row r="22" spans="1:65" x14ac:dyDescent="0.25">
      <c r="B22" s="90"/>
      <c r="C22" s="161"/>
      <c r="D22" s="90"/>
      <c r="E22" s="90"/>
      <c r="F22" s="90"/>
      <c r="G22" s="90"/>
      <c r="H22" s="90"/>
    </row>
    <row r="23" spans="1:65" ht="15.75" customHeight="1" x14ac:dyDescent="0.25">
      <c r="A23" s="89"/>
      <c r="B23" s="479"/>
      <c r="C23" s="479"/>
      <c r="D23" s="479"/>
      <c r="E23" s="479"/>
      <c r="F23" s="479"/>
      <c r="G23" s="479"/>
      <c r="H23" s="479"/>
      <c r="I23" s="479"/>
      <c r="J23" s="479"/>
      <c r="K23" s="479"/>
      <c r="L23" s="479"/>
    </row>
    <row r="24" spans="1:65" ht="15.75" customHeight="1" x14ac:dyDescent="0.25">
      <c r="A24" s="89"/>
      <c r="B24" s="477"/>
      <c r="C24" s="477"/>
      <c r="D24" s="477"/>
      <c r="E24" s="477"/>
      <c r="F24" s="477"/>
      <c r="G24" s="477"/>
      <c r="H24" s="477"/>
    </row>
    <row r="25" spans="1:65" x14ac:dyDescent="0.25">
      <c r="A25" s="89"/>
    </row>
    <row r="26" spans="1:65" x14ac:dyDescent="0.25">
      <c r="A26" s="89"/>
    </row>
    <row r="27" spans="1:65" ht="33.75" customHeight="1" x14ac:dyDescent="0.25">
      <c r="F27" s="11"/>
      <c r="G27" s="11"/>
      <c r="H27" s="11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</row>
    <row r="28" spans="1:65" x14ac:dyDescent="0.25">
      <c r="F28" s="11"/>
      <c r="G28" s="11"/>
      <c r="H28" s="11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</row>
    <row r="29" spans="1:65" x14ac:dyDescent="0.25">
      <c r="F29" s="11"/>
      <c r="G29" s="11"/>
      <c r="H29" s="11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</row>
    <row r="30" spans="1:65" ht="18.75" x14ac:dyDescent="0.3"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</row>
    <row r="31" spans="1:65" x14ac:dyDescent="0.25">
      <c r="F31" s="11"/>
      <c r="G31" s="11"/>
      <c r="H31" s="11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</row>
    <row r="32" spans="1:65" ht="18.75" customHeight="1" x14ac:dyDescent="0.3"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  <c r="AU32" s="86"/>
      <c r="AV32" s="86"/>
      <c r="AW32" s="86"/>
      <c r="AX32" s="86"/>
      <c r="AY32" s="86"/>
      <c r="AZ32" s="86"/>
      <c r="BA32" s="86"/>
      <c r="BB32" s="86"/>
      <c r="BC32" s="86"/>
      <c r="BD32" s="86"/>
      <c r="BE32" s="86"/>
      <c r="BF32" s="86"/>
      <c r="BG32" s="86"/>
      <c r="BH32" s="86"/>
      <c r="BI32" s="86"/>
      <c r="BJ32" s="86"/>
      <c r="BK32" s="86"/>
      <c r="BL32" s="86"/>
      <c r="BM32" s="86"/>
    </row>
    <row r="33" spans="2:65" ht="18.75" customHeight="1" x14ac:dyDescent="0.3"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  <c r="AU33" s="86"/>
      <c r="AV33" s="86"/>
      <c r="AW33" s="86"/>
      <c r="AX33" s="86"/>
      <c r="AY33" s="86"/>
      <c r="AZ33" s="86"/>
      <c r="BA33" s="86"/>
      <c r="BB33" s="86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6"/>
    </row>
    <row r="34" spans="2:65" ht="18.75" x14ac:dyDescent="0.3">
      <c r="B34" s="76"/>
      <c r="C34" s="158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</row>
    <row r="35" spans="2:65" x14ac:dyDescent="0.25"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</row>
    <row r="36" spans="2:65" x14ac:dyDescent="0.25"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</row>
    <row r="37" spans="2:65" x14ac:dyDescent="0.25">
      <c r="B37" s="71"/>
      <c r="C37" s="155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</row>
    <row r="38" spans="2:65" ht="18.75" x14ac:dyDescent="0.25"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</row>
    <row r="39" spans="2:65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</row>
    <row r="40" spans="2:65" x14ac:dyDescent="0.25">
      <c r="B40" s="16"/>
      <c r="C40" s="16"/>
      <c r="D40" s="16"/>
      <c r="E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3"/>
      <c r="Y40" s="3"/>
      <c r="Z40" s="3"/>
      <c r="AA40" s="3"/>
      <c r="AB40" s="3"/>
      <c r="AC40" s="3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</row>
    <row r="41" spans="2:65" ht="18.75" x14ac:dyDescent="0.3"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</row>
  </sheetData>
  <customSheetViews>
    <customSheetView guid="{4C45463A-C21A-4E38-9E5F-EFF5BA12C056}" scale="60" showPageBreaks="1" fitToPage="1" printArea="1" state="hidden" view="pageBreakPreview">
      <selection activeCell="W3" sqref="W3"/>
      <pageMargins left="0.70866141732283472" right="0.70866141732283472" top="0.74803149606299213" bottom="0.74803149606299213" header="0.31496062992125984" footer="0.31496062992125984"/>
      <pageSetup paperSize="9" scale="56" orientation="landscape" r:id="rId1"/>
    </customSheetView>
    <customSheetView guid="{BC780AFA-B6AD-48E8-A559-54C8ECAAE929}" scale="60" showPageBreaks="1" fitToPage="1" printArea="1" state="hidden" view="pageBreakPreview">
      <selection activeCell="W3" sqref="W3"/>
      <pageMargins left="0.70866141732283472" right="0.70866141732283472" top="0.74803149606299213" bottom="0.74803149606299213" header="0.31496062992125984" footer="0.31496062992125984"/>
      <pageSetup paperSize="9" scale="56" orientation="landscape" r:id="rId2"/>
    </customSheetView>
    <customSheetView guid="{0ADA6DA3-8AD1-4DCF-9F4E-CAAB78208A4C}" scale="60" showPageBreaks="1" fitToPage="1" printArea="1" state="hidden" view="pageBreakPreview">
      <selection activeCell="W3" sqref="W3"/>
      <pageMargins left="0.70866141732283472" right="0.70866141732283472" top="0.74803149606299213" bottom="0.74803149606299213" header="0.31496062992125984" footer="0.31496062992125984"/>
      <pageSetup paperSize="9" scale="56" orientation="landscape" r:id="rId3"/>
    </customSheetView>
  </customSheetViews>
  <mergeCells count="17">
    <mergeCell ref="A4:W4"/>
    <mergeCell ref="A6:W6"/>
    <mergeCell ref="A7:W7"/>
    <mergeCell ref="A9:W9"/>
    <mergeCell ref="A10:W10"/>
    <mergeCell ref="A12:W12"/>
    <mergeCell ref="A13:W13"/>
    <mergeCell ref="A16:A18"/>
    <mergeCell ref="C16:C18"/>
    <mergeCell ref="B23:L23"/>
    <mergeCell ref="B24:H24"/>
    <mergeCell ref="B16:B18"/>
    <mergeCell ref="A15:W15"/>
    <mergeCell ref="D16:H17"/>
    <mergeCell ref="I16:M17"/>
    <mergeCell ref="N16:R17"/>
    <mergeCell ref="S16:W17"/>
  </mergeCells>
  <pageMargins left="0.70866141732283472" right="0.70866141732283472" top="0.74803149606299213" bottom="0.74803149606299213" header="0.31496062992125984" footer="0.31496062992125984"/>
  <pageSetup paperSize="9" scale="56" orientation="landscape" r:id="rId4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/>
  </sheetPr>
  <dimension ref="A1:CK30"/>
  <sheetViews>
    <sheetView view="pageBreakPreview" zoomScale="60" zoomScaleNormal="60" workbookViewId="0">
      <selection activeCell="AL3" sqref="AL3"/>
    </sheetView>
  </sheetViews>
  <sheetFormatPr defaultRowHeight="15.75" x14ac:dyDescent="0.25"/>
  <cols>
    <col min="1" max="1" width="7.25" style="11" customWidth="1"/>
    <col min="2" max="2" width="27.375" style="11" customWidth="1"/>
    <col min="3" max="4" width="15.375" style="11" customWidth="1"/>
    <col min="5" max="5" width="10.625" style="11" customWidth="1"/>
    <col min="6" max="8" width="5.625" style="11" customWidth="1"/>
    <col min="9" max="10" width="6.625" style="11" customWidth="1"/>
    <col min="11" max="11" width="17.875" style="11" customWidth="1"/>
    <col min="12" max="12" width="9.125" style="11" customWidth="1"/>
    <col min="13" max="17" width="5.625" style="11" customWidth="1"/>
    <col min="18" max="18" width="18" style="11" customWidth="1"/>
    <col min="19" max="19" width="9.5" style="11" customWidth="1"/>
    <col min="20" max="21" width="6.625" style="11" customWidth="1"/>
    <col min="22" max="24" width="5.625" style="11" customWidth="1"/>
    <col min="25" max="25" width="17.375" style="11" customWidth="1"/>
    <col min="26" max="26" width="10.25" style="11" customWidth="1"/>
    <col min="27" max="28" width="5.625" style="11" customWidth="1"/>
    <col min="29" max="30" width="6.625" style="11" customWidth="1"/>
    <col min="31" max="31" width="5.625" style="11" customWidth="1"/>
    <col min="32" max="32" width="17.75" style="11" customWidth="1"/>
    <col min="33" max="37" width="5.625" style="11" customWidth="1"/>
    <col min="38" max="38" width="6.625" style="11" customWidth="1"/>
    <col min="39" max="39" width="17" style="11" customWidth="1"/>
    <col min="40" max="40" width="10.375" style="11" customWidth="1"/>
    <col min="41" max="41" width="6.625" style="11" customWidth="1"/>
    <col min="42" max="45" width="5.625" style="11" customWidth="1"/>
    <col min="46" max="46" width="18.375" style="11" customWidth="1"/>
    <col min="47" max="47" width="10.25" style="11" customWidth="1"/>
    <col min="48" max="48" width="5.625" style="11" customWidth="1"/>
    <col min="49" max="50" width="6.625" style="11" customWidth="1"/>
    <col min="51" max="52" width="5.625" style="11" customWidth="1"/>
    <col min="53" max="53" width="17.5" style="11" customWidth="1"/>
    <col min="54" max="54" width="10" style="11" customWidth="1"/>
    <col min="55" max="57" width="5.625" style="11" customWidth="1"/>
    <col min="58" max="59" width="6.625" style="11" customWidth="1"/>
    <col min="60" max="60" width="17.875" style="11" customWidth="1"/>
    <col min="61" max="61" width="9.125" style="11" customWidth="1"/>
    <col min="62" max="66" width="5.625" style="11" customWidth="1"/>
    <col min="67" max="67" width="17.875" style="11" customWidth="1"/>
    <col min="68" max="68" width="10" style="11" customWidth="1"/>
    <col min="69" max="70" width="6.625" style="11" customWidth="1"/>
    <col min="71" max="72" width="5.625" style="11" customWidth="1"/>
    <col min="73" max="73" width="5" style="11" customWidth="1"/>
    <col min="74" max="74" width="13.75" style="11" customWidth="1"/>
    <col min="75" max="75" width="9.5" style="11" customWidth="1"/>
    <col min="76" max="76" width="13.75" style="11" customWidth="1"/>
    <col min="77" max="77" width="10.125" style="11" customWidth="1"/>
    <col min="78" max="78" width="16.875" style="11" customWidth="1"/>
    <col min="79" max="79" width="16.625" style="11" customWidth="1"/>
    <col min="80" max="16384" width="9" style="11"/>
  </cols>
  <sheetData>
    <row r="1" spans="1:89" ht="18.75" x14ac:dyDescent="0.25">
      <c r="AE1" s="16"/>
      <c r="AF1" s="16"/>
      <c r="AG1" s="16"/>
      <c r="AH1" s="16"/>
      <c r="AI1" s="22"/>
      <c r="AJ1" s="16"/>
      <c r="AK1" s="16"/>
      <c r="AL1" s="48" t="s">
        <v>276</v>
      </c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</row>
    <row r="2" spans="1:89" ht="18.75" x14ac:dyDescent="0.3">
      <c r="AE2" s="16"/>
      <c r="AF2" s="16"/>
      <c r="AG2" s="16"/>
      <c r="AH2" s="16"/>
      <c r="AI2" s="22"/>
      <c r="AJ2" s="16"/>
      <c r="AK2" s="16"/>
      <c r="AL2" s="26" t="s">
        <v>2</v>
      </c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</row>
    <row r="3" spans="1:89" ht="18.75" x14ac:dyDescent="0.3">
      <c r="AE3" s="16"/>
      <c r="AF3" s="16"/>
      <c r="AG3" s="16"/>
      <c r="AH3" s="16"/>
      <c r="AI3" s="22"/>
      <c r="AJ3" s="16"/>
      <c r="AK3" s="16"/>
      <c r="AL3" s="26" t="s">
        <v>169</v>
      </c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</row>
    <row r="4" spans="1:89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1"/>
      <c r="AG4" s="351"/>
      <c r="AH4" s="351"/>
      <c r="AI4" s="351"/>
      <c r="AJ4" s="351"/>
      <c r="AK4" s="351"/>
      <c r="AL4" s="351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</row>
    <row r="5" spans="1:89" x14ac:dyDescent="0.25">
      <c r="AE5" s="16"/>
      <c r="AF5" s="16"/>
      <c r="AG5" s="16"/>
      <c r="AH5" s="16"/>
      <c r="AI5" s="22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</row>
    <row r="6" spans="1:89" ht="18.75" customHeight="1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352"/>
      <c r="AE6" s="352"/>
      <c r="AF6" s="352"/>
      <c r="AG6" s="352"/>
      <c r="AH6" s="352"/>
      <c r="AI6" s="352"/>
      <c r="AJ6" s="352"/>
      <c r="AK6" s="352"/>
      <c r="AL6" s="352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</row>
    <row r="7" spans="1:89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2"/>
      <c r="AE7" s="352"/>
      <c r="AF7" s="352"/>
      <c r="AG7" s="352"/>
      <c r="AH7" s="352"/>
      <c r="AI7" s="352"/>
      <c r="AJ7" s="352"/>
      <c r="AK7" s="352"/>
      <c r="AL7" s="352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</row>
    <row r="8" spans="1:89" ht="18.75" x14ac:dyDescent="0.3">
      <c r="A8" s="76"/>
      <c r="B8" s="76"/>
      <c r="C8" s="76"/>
      <c r="D8" s="143"/>
      <c r="E8" s="76"/>
      <c r="F8" s="76"/>
      <c r="G8" s="76"/>
      <c r="H8" s="76"/>
      <c r="I8" s="76"/>
      <c r="J8" s="76"/>
      <c r="K8" s="143"/>
      <c r="L8" s="76"/>
      <c r="M8" s="76"/>
      <c r="N8" s="76"/>
      <c r="O8" s="76"/>
      <c r="P8" s="76"/>
      <c r="Q8" s="76"/>
      <c r="R8" s="143"/>
      <c r="S8" s="76"/>
      <c r="T8" s="76"/>
      <c r="U8" s="76"/>
      <c r="V8" s="76"/>
      <c r="W8" s="76"/>
      <c r="X8" s="76"/>
      <c r="Y8" s="143"/>
      <c r="Z8" s="76"/>
      <c r="AA8" s="76"/>
      <c r="AB8" s="76"/>
      <c r="AC8" s="76"/>
      <c r="AD8" s="76"/>
      <c r="AE8" s="16"/>
      <c r="AF8" s="16"/>
      <c r="AG8" s="16"/>
      <c r="AH8" s="16"/>
      <c r="AI8" s="22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</row>
    <row r="9" spans="1:89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  <c r="AD9" s="365"/>
      <c r="AE9" s="365"/>
      <c r="AF9" s="365"/>
      <c r="AG9" s="365"/>
      <c r="AH9" s="365"/>
      <c r="AI9" s="365"/>
      <c r="AJ9" s="365"/>
      <c r="AK9" s="365"/>
      <c r="AL9" s="365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</row>
    <row r="10" spans="1:89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</row>
    <row r="11" spans="1:89" x14ac:dyDescent="0.25">
      <c r="A11" s="71"/>
      <c r="B11" s="71"/>
      <c r="C11" s="71"/>
      <c r="D11" s="139"/>
      <c r="E11" s="71"/>
      <c r="F11" s="71"/>
      <c r="G11" s="71"/>
      <c r="H11" s="71"/>
      <c r="I11" s="71"/>
      <c r="J11" s="71"/>
      <c r="K11" s="139"/>
      <c r="L11" s="71"/>
      <c r="M11" s="71"/>
      <c r="N11" s="71"/>
      <c r="O11" s="71"/>
      <c r="P11" s="71"/>
      <c r="Q11" s="71"/>
      <c r="R11" s="139"/>
      <c r="S11" s="71"/>
      <c r="T11" s="71"/>
      <c r="U11" s="71"/>
      <c r="V11" s="71"/>
      <c r="W11" s="71"/>
      <c r="X11" s="71"/>
      <c r="Y11" s="139"/>
      <c r="Z11" s="71"/>
      <c r="AA11" s="71"/>
      <c r="AB11" s="71"/>
      <c r="AC11" s="71"/>
      <c r="AD11" s="71"/>
      <c r="AE11" s="16"/>
      <c r="AF11" s="16"/>
      <c r="AG11" s="16"/>
      <c r="AH11" s="16"/>
      <c r="AI11" s="22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</row>
    <row r="12" spans="1:89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  <c r="AC12" s="372"/>
      <c r="AD12" s="372"/>
      <c r="AE12" s="372"/>
      <c r="AF12" s="372"/>
      <c r="AG12" s="372"/>
      <c r="AH12" s="372"/>
      <c r="AI12" s="372"/>
      <c r="AJ12" s="372"/>
      <c r="AK12" s="372"/>
      <c r="AL12" s="372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</row>
    <row r="13" spans="1:89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</row>
    <row r="14" spans="1:89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</row>
    <row r="15" spans="1:89" ht="15.75" customHeight="1" x14ac:dyDescent="0.3">
      <c r="A15" s="483" t="s">
        <v>227</v>
      </c>
      <c r="B15" s="483"/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483"/>
      <c r="Q15" s="483"/>
      <c r="R15" s="483"/>
      <c r="S15" s="483"/>
      <c r="T15" s="483"/>
      <c r="U15" s="483"/>
      <c r="V15" s="483"/>
      <c r="W15" s="483"/>
      <c r="X15" s="483"/>
      <c r="Y15" s="483"/>
      <c r="Z15" s="483"/>
      <c r="AA15" s="483"/>
      <c r="AB15" s="483"/>
      <c r="AC15" s="483"/>
      <c r="AD15" s="483"/>
      <c r="AE15" s="483"/>
      <c r="AF15" s="483"/>
      <c r="AG15" s="483"/>
      <c r="AH15" s="483"/>
      <c r="AI15" s="483"/>
      <c r="AJ15" s="483"/>
      <c r="AK15" s="483"/>
      <c r="AL15" s="483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2"/>
      <c r="BN15" s="152"/>
      <c r="BO15" s="152"/>
      <c r="BP15" s="152"/>
      <c r="BQ15" s="152"/>
      <c r="BR15" s="152"/>
      <c r="BS15" s="152"/>
      <c r="BT15" s="152"/>
      <c r="BU15" s="152"/>
      <c r="BV15" s="152"/>
      <c r="BW15" s="152"/>
      <c r="BX15" s="152"/>
      <c r="BY15" s="152"/>
      <c r="BZ15" s="152"/>
      <c r="CA15" s="16"/>
    </row>
    <row r="16" spans="1:89" ht="31.5" customHeight="1" x14ac:dyDescent="0.25">
      <c r="A16" s="374" t="s">
        <v>63</v>
      </c>
      <c r="B16" s="381" t="s">
        <v>79</v>
      </c>
      <c r="C16" s="381" t="s">
        <v>5</v>
      </c>
      <c r="D16" s="374" t="s">
        <v>86</v>
      </c>
      <c r="E16" s="374"/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4"/>
      <c r="S16" s="374"/>
      <c r="T16" s="374"/>
      <c r="U16" s="374"/>
      <c r="V16" s="374"/>
      <c r="W16" s="374"/>
      <c r="X16" s="374"/>
      <c r="Y16" s="374"/>
      <c r="Z16" s="374"/>
      <c r="AA16" s="374"/>
      <c r="AB16" s="374"/>
      <c r="AC16" s="374"/>
      <c r="AD16" s="374"/>
      <c r="AE16" s="374"/>
      <c r="AF16" s="374"/>
      <c r="AG16" s="374"/>
      <c r="AH16" s="374"/>
      <c r="AI16" s="374"/>
      <c r="AJ16" s="374"/>
      <c r="AK16" s="374"/>
      <c r="AL16" s="374"/>
      <c r="AM16" s="379" t="s">
        <v>86</v>
      </c>
      <c r="AN16" s="380"/>
      <c r="AO16" s="380"/>
      <c r="AP16" s="380"/>
      <c r="AQ16" s="380"/>
      <c r="AR16" s="380"/>
      <c r="AS16" s="380"/>
      <c r="AT16" s="380"/>
      <c r="AU16" s="380"/>
      <c r="AV16" s="380"/>
      <c r="AW16" s="380"/>
      <c r="AX16" s="380"/>
      <c r="AY16" s="380"/>
      <c r="AZ16" s="380"/>
      <c r="BA16" s="380"/>
      <c r="BB16" s="380"/>
      <c r="BC16" s="380"/>
      <c r="BD16" s="380"/>
      <c r="BE16" s="380"/>
      <c r="BF16" s="380"/>
      <c r="BG16" s="380"/>
      <c r="BH16" s="380"/>
      <c r="BI16" s="380"/>
      <c r="BJ16" s="380"/>
      <c r="BK16" s="380"/>
      <c r="BL16" s="380"/>
      <c r="BM16" s="380"/>
      <c r="BN16" s="380"/>
      <c r="BO16" s="380"/>
      <c r="BP16" s="380"/>
      <c r="BQ16" s="380"/>
      <c r="BR16" s="380"/>
      <c r="BS16" s="380"/>
      <c r="BT16" s="380"/>
      <c r="BU16" s="380"/>
      <c r="BV16" s="380"/>
      <c r="BW16" s="380"/>
      <c r="BX16" s="380"/>
      <c r="BY16" s="383"/>
      <c r="BZ16" s="381" t="s">
        <v>22</v>
      </c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</row>
    <row r="17" spans="1:89" ht="49.5" customHeight="1" x14ac:dyDescent="0.25">
      <c r="A17" s="374"/>
      <c r="B17" s="381"/>
      <c r="C17" s="381"/>
      <c r="D17" s="379" t="s">
        <v>23</v>
      </c>
      <c r="E17" s="380"/>
      <c r="F17" s="380"/>
      <c r="G17" s="380"/>
      <c r="H17" s="380"/>
      <c r="I17" s="380"/>
      <c r="J17" s="380"/>
      <c r="K17" s="380"/>
      <c r="L17" s="380"/>
      <c r="M17" s="380"/>
      <c r="N17" s="380"/>
      <c r="O17" s="380"/>
      <c r="P17" s="380"/>
      <c r="Q17" s="380"/>
      <c r="R17" s="380"/>
      <c r="S17" s="380"/>
      <c r="T17" s="380"/>
      <c r="U17" s="380"/>
      <c r="V17" s="380"/>
      <c r="W17" s="380"/>
      <c r="X17" s="380"/>
      <c r="Y17" s="380"/>
      <c r="Z17" s="380"/>
      <c r="AA17" s="380"/>
      <c r="AB17" s="380"/>
      <c r="AC17" s="380"/>
      <c r="AD17" s="380"/>
      <c r="AE17" s="380"/>
      <c r="AF17" s="380"/>
      <c r="AG17" s="380"/>
      <c r="AH17" s="380"/>
      <c r="AI17" s="380"/>
      <c r="AJ17" s="380"/>
      <c r="AK17" s="380"/>
      <c r="AL17" s="383"/>
      <c r="AM17" s="379" t="s">
        <v>24</v>
      </c>
      <c r="AN17" s="380"/>
      <c r="AO17" s="380"/>
      <c r="AP17" s="380"/>
      <c r="AQ17" s="380"/>
      <c r="AR17" s="380"/>
      <c r="AS17" s="380"/>
      <c r="AT17" s="380"/>
      <c r="AU17" s="380"/>
      <c r="AV17" s="380"/>
      <c r="AW17" s="380"/>
      <c r="AX17" s="380"/>
      <c r="AY17" s="380"/>
      <c r="AZ17" s="380"/>
      <c r="BA17" s="380"/>
      <c r="BB17" s="380"/>
      <c r="BC17" s="380"/>
      <c r="BD17" s="380"/>
      <c r="BE17" s="380"/>
      <c r="BF17" s="380"/>
      <c r="BG17" s="380"/>
      <c r="BH17" s="380"/>
      <c r="BI17" s="380"/>
      <c r="BJ17" s="380"/>
      <c r="BK17" s="380"/>
      <c r="BL17" s="380"/>
      <c r="BM17" s="380"/>
      <c r="BN17" s="380"/>
      <c r="BO17" s="380"/>
      <c r="BP17" s="380"/>
      <c r="BQ17" s="380"/>
      <c r="BR17" s="380"/>
      <c r="BS17" s="380"/>
      <c r="BT17" s="380"/>
      <c r="BU17" s="383"/>
      <c r="BV17" s="353" t="s">
        <v>28</v>
      </c>
      <c r="BW17" s="353"/>
      <c r="BX17" s="353"/>
      <c r="BY17" s="353"/>
      <c r="BZ17" s="381"/>
      <c r="CA17" s="25"/>
      <c r="CB17" s="16"/>
      <c r="CC17" s="16"/>
      <c r="CD17" s="16"/>
      <c r="CE17" s="16"/>
      <c r="CF17" s="16"/>
      <c r="CG17" s="16"/>
      <c r="CH17" s="16"/>
      <c r="CI17" s="16"/>
      <c r="CJ17" s="16"/>
      <c r="CK17" s="16"/>
    </row>
    <row r="18" spans="1:89" ht="51.75" customHeight="1" x14ac:dyDescent="0.25">
      <c r="A18" s="374"/>
      <c r="B18" s="381"/>
      <c r="C18" s="381"/>
      <c r="D18" s="480" t="s">
        <v>29</v>
      </c>
      <c r="E18" s="481"/>
      <c r="F18" s="481"/>
      <c r="G18" s="481"/>
      <c r="H18" s="481"/>
      <c r="I18" s="481"/>
      <c r="J18" s="482"/>
      <c r="K18" s="480" t="s">
        <v>30</v>
      </c>
      <c r="L18" s="481"/>
      <c r="M18" s="481"/>
      <c r="N18" s="481"/>
      <c r="O18" s="481"/>
      <c r="P18" s="481"/>
      <c r="Q18" s="482"/>
      <c r="R18" s="381" t="s">
        <v>31</v>
      </c>
      <c r="S18" s="381"/>
      <c r="T18" s="381"/>
      <c r="U18" s="381"/>
      <c r="V18" s="381"/>
      <c r="W18" s="381"/>
      <c r="X18" s="381"/>
      <c r="Y18" s="481" t="s">
        <v>34</v>
      </c>
      <c r="Z18" s="481"/>
      <c r="AA18" s="481"/>
      <c r="AB18" s="481"/>
      <c r="AC18" s="481"/>
      <c r="AD18" s="481"/>
      <c r="AE18" s="482"/>
      <c r="AF18" s="379" t="s">
        <v>33</v>
      </c>
      <c r="AG18" s="380"/>
      <c r="AH18" s="380"/>
      <c r="AI18" s="380"/>
      <c r="AJ18" s="380"/>
      <c r="AK18" s="380"/>
      <c r="AL18" s="383"/>
      <c r="AM18" s="480" t="s">
        <v>29</v>
      </c>
      <c r="AN18" s="481"/>
      <c r="AO18" s="481"/>
      <c r="AP18" s="481"/>
      <c r="AQ18" s="481"/>
      <c r="AR18" s="481"/>
      <c r="AS18" s="482"/>
      <c r="AT18" s="480" t="s">
        <v>30</v>
      </c>
      <c r="AU18" s="481"/>
      <c r="AV18" s="481"/>
      <c r="AW18" s="481"/>
      <c r="AX18" s="481"/>
      <c r="AY18" s="481"/>
      <c r="AZ18" s="482"/>
      <c r="BA18" s="480" t="s">
        <v>31</v>
      </c>
      <c r="BB18" s="481"/>
      <c r="BC18" s="481"/>
      <c r="BD18" s="481"/>
      <c r="BE18" s="481"/>
      <c r="BF18" s="481"/>
      <c r="BG18" s="482"/>
      <c r="BH18" s="480" t="s">
        <v>34</v>
      </c>
      <c r="BI18" s="481"/>
      <c r="BJ18" s="481"/>
      <c r="BK18" s="481"/>
      <c r="BL18" s="481"/>
      <c r="BM18" s="481"/>
      <c r="BN18" s="482"/>
      <c r="BO18" s="379" t="s">
        <v>33</v>
      </c>
      <c r="BP18" s="380"/>
      <c r="BQ18" s="380"/>
      <c r="BR18" s="380"/>
      <c r="BS18" s="380"/>
      <c r="BT18" s="380"/>
      <c r="BU18" s="383"/>
      <c r="BV18" s="353"/>
      <c r="BW18" s="353"/>
      <c r="BX18" s="353"/>
      <c r="BY18" s="353"/>
      <c r="BZ18" s="381"/>
      <c r="CA18" s="25"/>
      <c r="CB18" s="16"/>
      <c r="CC18" s="16"/>
      <c r="CD18" s="16"/>
      <c r="CE18" s="16"/>
      <c r="CF18" s="16"/>
      <c r="CG18" s="16"/>
      <c r="CH18" s="16"/>
      <c r="CI18" s="16"/>
      <c r="CJ18" s="16"/>
      <c r="CK18" s="16"/>
    </row>
    <row r="19" spans="1:89" ht="51.75" customHeight="1" x14ac:dyDescent="0.25">
      <c r="A19" s="374"/>
      <c r="B19" s="381"/>
      <c r="C19" s="381"/>
      <c r="D19" s="145" t="s">
        <v>74</v>
      </c>
      <c r="E19" s="374" t="s">
        <v>73</v>
      </c>
      <c r="F19" s="374"/>
      <c r="G19" s="374"/>
      <c r="H19" s="374"/>
      <c r="I19" s="374"/>
      <c r="J19" s="374"/>
      <c r="K19" s="145" t="s">
        <v>74</v>
      </c>
      <c r="L19" s="374" t="s">
        <v>73</v>
      </c>
      <c r="M19" s="374"/>
      <c r="N19" s="374"/>
      <c r="O19" s="374"/>
      <c r="P19" s="374"/>
      <c r="Q19" s="374"/>
      <c r="R19" s="145" t="s">
        <v>74</v>
      </c>
      <c r="S19" s="374" t="s">
        <v>73</v>
      </c>
      <c r="T19" s="374"/>
      <c r="U19" s="374"/>
      <c r="V19" s="374"/>
      <c r="W19" s="374"/>
      <c r="X19" s="374"/>
      <c r="Y19" s="145" t="s">
        <v>74</v>
      </c>
      <c r="Z19" s="374" t="s">
        <v>73</v>
      </c>
      <c r="AA19" s="374"/>
      <c r="AB19" s="374"/>
      <c r="AC19" s="374"/>
      <c r="AD19" s="374"/>
      <c r="AE19" s="374"/>
      <c r="AF19" s="145" t="s">
        <v>74</v>
      </c>
      <c r="AG19" s="374" t="s">
        <v>73</v>
      </c>
      <c r="AH19" s="374"/>
      <c r="AI19" s="374"/>
      <c r="AJ19" s="374"/>
      <c r="AK19" s="374"/>
      <c r="AL19" s="374"/>
      <c r="AM19" s="145" t="s">
        <v>74</v>
      </c>
      <c r="AN19" s="374" t="s">
        <v>73</v>
      </c>
      <c r="AO19" s="374"/>
      <c r="AP19" s="374"/>
      <c r="AQ19" s="374"/>
      <c r="AR19" s="374"/>
      <c r="AS19" s="374"/>
      <c r="AT19" s="145" t="s">
        <v>74</v>
      </c>
      <c r="AU19" s="374" t="s">
        <v>73</v>
      </c>
      <c r="AV19" s="374"/>
      <c r="AW19" s="374"/>
      <c r="AX19" s="374"/>
      <c r="AY19" s="374"/>
      <c r="AZ19" s="374"/>
      <c r="BA19" s="145" t="s">
        <v>74</v>
      </c>
      <c r="BB19" s="374" t="s">
        <v>73</v>
      </c>
      <c r="BC19" s="374"/>
      <c r="BD19" s="374"/>
      <c r="BE19" s="374"/>
      <c r="BF19" s="374"/>
      <c r="BG19" s="374"/>
      <c r="BH19" s="145" t="s">
        <v>74</v>
      </c>
      <c r="BI19" s="374" t="s">
        <v>73</v>
      </c>
      <c r="BJ19" s="374"/>
      <c r="BK19" s="374"/>
      <c r="BL19" s="374"/>
      <c r="BM19" s="374"/>
      <c r="BN19" s="374"/>
      <c r="BO19" s="145" t="s">
        <v>74</v>
      </c>
      <c r="BP19" s="374" t="s">
        <v>73</v>
      </c>
      <c r="BQ19" s="374"/>
      <c r="BR19" s="374"/>
      <c r="BS19" s="374"/>
      <c r="BT19" s="374"/>
      <c r="BU19" s="374"/>
      <c r="BV19" s="353" t="s">
        <v>73</v>
      </c>
      <c r="BW19" s="353"/>
      <c r="BX19" s="353" t="s">
        <v>74</v>
      </c>
      <c r="BY19" s="353"/>
      <c r="BZ19" s="381"/>
      <c r="CA19" s="25"/>
      <c r="CB19" s="16"/>
      <c r="CC19" s="16"/>
      <c r="CD19" s="16"/>
      <c r="CE19" s="16"/>
      <c r="CF19" s="16"/>
      <c r="CG19" s="16"/>
      <c r="CH19" s="16"/>
      <c r="CI19" s="16"/>
      <c r="CJ19" s="16"/>
      <c r="CK19" s="16"/>
    </row>
    <row r="20" spans="1:89" ht="63" customHeight="1" x14ac:dyDescent="0.25">
      <c r="A20" s="374"/>
      <c r="B20" s="381"/>
      <c r="C20" s="381"/>
      <c r="D20" s="73" t="s">
        <v>47</v>
      </c>
      <c r="E20" s="73" t="s">
        <v>47</v>
      </c>
      <c r="F20" s="148" t="s">
        <v>6</v>
      </c>
      <c r="G20" s="148" t="s">
        <v>7</v>
      </c>
      <c r="H20" s="148" t="s">
        <v>207</v>
      </c>
      <c r="I20" s="148" t="s">
        <v>3</v>
      </c>
      <c r="J20" s="148" t="s">
        <v>27</v>
      </c>
      <c r="K20" s="73" t="s">
        <v>47</v>
      </c>
      <c r="L20" s="73" t="s">
        <v>47</v>
      </c>
      <c r="M20" s="148" t="s">
        <v>6</v>
      </c>
      <c r="N20" s="148" t="s">
        <v>7</v>
      </c>
      <c r="O20" s="148" t="s">
        <v>207</v>
      </c>
      <c r="P20" s="148" t="s">
        <v>3</v>
      </c>
      <c r="Q20" s="148" t="s">
        <v>27</v>
      </c>
      <c r="R20" s="73" t="s">
        <v>47</v>
      </c>
      <c r="S20" s="73" t="s">
        <v>47</v>
      </c>
      <c r="T20" s="148" t="s">
        <v>6</v>
      </c>
      <c r="U20" s="148" t="s">
        <v>7</v>
      </c>
      <c r="V20" s="148" t="s">
        <v>207</v>
      </c>
      <c r="W20" s="148" t="s">
        <v>3</v>
      </c>
      <c r="X20" s="148" t="s">
        <v>27</v>
      </c>
      <c r="Y20" s="73" t="s">
        <v>47</v>
      </c>
      <c r="Z20" s="73" t="s">
        <v>47</v>
      </c>
      <c r="AA20" s="148" t="s">
        <v>6</v>
      </c>
      <c r="AB20" s="148" t="s">
        <v>7</v>
      </c>
      <c r="AC20" s="148" t="s">
        <v>207</v>
      </c>
      <c r="AD20" s="148" t="s">
        <v>3</v>
      </c>
      <c r="AE20" s="148" t="s">
        <v>27</v>
      </c>
      <c r="AF20" s="73" t="s">
        <v>47</v>
      </c>
      <c r="AG20" s="73" t="s">
        <v>47</v>
      </c>
      <c r="AH20" s="148" t="s">
        <v>6</v>
      </c>
      <c r="AI20" s="148" t="s">
        <v>7</v>
      </c>
      <c r="AJ20" s="148" t="s">
        <v>207</v>
      </c>
      <c r="AK20" s="148" t="s">
        <v>3</v>
      </c>
      <c r="AL20" s="148" t="s">
        <v>27</v>
      </c>
      <c r="AM20" s="73" t="s">
        <v>47</v>
      </c>
      <c r="AN20" s="73" t="s">
        <v>47</v>
      </c>
      <c r="AO20" s="148" t="s">
        <v>6</v>
      </c>
      <c r="AP20" s="148" t="s">
        <v>7</v>
      </c>
      <c r="AQ20" s="148" t="s">
        <v>207</v>
      </c>
      <c r="AR20" s="148" t="s">
        <v>3</v>
      </c>
      <c r="AS20" s="148" t="s">
        <v>27</v>
      </c>
      <c r="AT20" s="73" t="s">
        <v>47</v>
      </c>
      <c r="AU20" s="73" t="s">
        <v>47</v>
      </c>
      <c r="AV20" s="148" t="s">
        <v>6</v>
      </c>
      <c r="AW20" s="148" t="s">
        <v>7</v>
      </c>
      <c r="AX20" s="148" t="s">
        <v>207</v>
      </c>
      <c r="AY20" s="148" t="s">
        <v>3</v>
      </c>
      <c r="AZ20" s="148" t="s">
        <v>27</v>
      </c>
      <c r="BA20" s="73" t="s">
        <v>47</v>
      </c>
      <c r="BB20" s="73" t="s">
        <v>47</v>
      </c>
      <c r="BC20" s="148" t="s">
        <v>6</v>
      </c>
      <c r="BD20" s="148" t="s">
        <v>7</v>
      </c>
      <c r="BE20" s="148" t="s">
        <v>207</v>
      </c>
      <c r="BF20" s="148" t="s">
        <v>3</v>
      </c>
      <c r="BG20" s="148" t="s">
        <v>27</v>
      </c>
      <c r="BH20" s="73" t="s">
        <v>47</v>
      </c>
      <c r="BI20" s="73" t="s">
        <v>47</v>
      </c>
      <c r="BJ20" s="148" t="s">
        <v>6</v>
      </c>
      <c r="BK20" s="148" t="s">
        <v>7</v>
      </c>
      <c r="BL20" s="148" t="s">
        <v>207</v>
      </c>
      <c r="BM20" s="148" t="s">
        <v>3</v>
      </c>
      <c r="BN20" s="148" t="s">
        <v>27</v>
      </c>
      <c r="BO20" s="73" t="s">
        <v>47</v>
      </c>
      <c r="BP20" s="73" t="s">
        <v>47</v>
      </c>
      <c r="BQ20" s="148" t="s">
        <v>6</v>
      </c>
      <c r="BR20" s="148" t="s">
        <v>7</v>
      </c>
      <c r="BS20" s="148" t="s">
        <v>207</v>
      </c>
      <c r="BT20" s="148" t="s">
        <v>3</v>
      </c>
      <c r="BU20" s="148" t="s">
        <v>27</v>
      </c>
      <c r="BV20" s="79" t="s">
        <v>21</v>
      </c>
      <c r="BW20" s="79" t="s">
        <v>18</v>
      </c>
      <c r="BX20" s="79" t="s">
        <v>21</v>
      </c>
      <c r="BY20" s="79" t="s">
        <v>18</v>
      </c>
      <c r="BZ20" s="381"/>
      <c r="CA20" s="25"/>
      <c r="CB20" s="16"/>
      <c r="CC20" s="16"/>
      <c r="CD20" s="16"/>
      <c r="CE20" s="16"/>
      <c r="CF20" s="16"/>
      <c r="CG20" s="16"/>
      <c r="CH20" s="16"/>
      <c r="CI20" s="16"/>
      <c r="CJ20" s="16"/>
      <c r="CK20" s="16"/>
    </row>
    <row r="21" spans="1:89" x14ac:dyDescent="0.25">
      <c r="A21" s="81">
        <v>1</v>
      </c>
      <c r="B21" s="81">
        <v>2</v>
      </c>
      <c r="C21" s="81">
        <v>3</v>
      </c>
      <c r="D21" s="144">
        <f>C21+1</f>
        <v>4</v>
      </c>
      <c r="E21" s="144">
        <f t="shared" ref="E21:BP21" si="0">D21+1</f>
        <v>5</v>
      </c>
      <c r="F21" s="144">
        <f t="shared" si="0"/>
        <v>6</v>
      </c>
      <c r="G21" s="144">
        <f t="shared" si="0"/>
        <v>7</v>
      </c>
      <c r="H21" s="144">
        <f t="shared" si="0"/>
        <v>8</v>
      </c>
      <c r="I21" s="144">
        <f t="shared" si="0"/>
        <v>9</v>
      </c>
      <c r="J21" s="144">
        <f t="shared" si="0"/>
        <v>10</v>
      </c>
      <c r="K21" s="144">
        <f t="shared" si="0"/>
        <v>11</v>
      </c>
      <c r="L21" s="144">
        <f t="shared" si="0"/>
        <v>12</v>
      </c>
      <c r="M21" s="144">
        <f t="shared" si="0"/>
        <v>13</v>
      </c>
      <c r="N21" s="144">
        <f t="shared" si="0"/>
        <v>14</v>
      </c>
      <c r="O21" s="144">
        <f t="shared" si="0"/>
        <v>15</v>
      </c>
      <c r="P21" s="144">
        <f t="shared" si="0"/>
        <v>16</v>
      </c>
      <c r="Q21" s="144">
        <f t="shared" si="0"/>
        <v>17</v>
      </c>
      <c r="R21" s="144">
        <f t="shared" si="0"/>
        <v>18</v>
      </c>
      <c r="S21" s="144">
        <f t="shared" si="0"/>
        <v>19</v>
      </c>
      <c r="T21" s="144">
        <f t="shared" si="0"/>
        <v>20</v>
      </c>
      <c r="U21" s="144">
        <f t="shared" si="0"/>
        <v>21</v>
      </c>
      <c r="V21" s="144">
        <f t="shared" si="0"/>
        <v>22</v>
      </c>
      <c r="W21" s="144">
        <f t="shared" si="0"/>
        <v>23</v>
      </c>
      <c r="X21" s="144">
        <f t="shared" si="0"/>
        <v>24</v>
      </c>
      <c r="Y21" s="144">
        <f t="shared" si="0"/>
        <v>25</v>
      </c>
      <c r="Z21" s="144">
        <f t="shared" si="0"/>
        <v>26</v>
      </c>
      <c r="AA21" s="144">
        <f t="shared" si="0"/>
        <v>27</v>
      </c>
      <c r="AB21" s="144">
        <f t="shared" si="0"/>
        <v>28</v>
      </c>
      <c r="AC21" s="144">
        <f t="shared" si="0"/>
        <v>29</v>
      </c>
      <c r="AD21" s="144">
        <f t="shared" si="0"/>
        <v>30</v>
      </c>
      <c r="AE21" s="144">
        <f t="shared" si="0"/>
        <v>31</v>
      </c>
      <c r="AF21" s="144">
        <f t="shared" si="0"/>
        <v>32</v>
      </c>
      <c r="AG21" s="144">
        <f t="shared" si="0"/>
        <v>33</v>
      </c>
      <c r="AH21" s="144">
        <f t="shared" si="0"/>
        <v>34</v>
      </c>
      <c r="AI21" s="144">
        <f t="shared" si="0"/>
        <v>35</v>
      </c>
      <c r="AJ21" s="144">
        <f t="shared" si="0"/>
        <v>36</v>
      </c>
      <c r="AK21" s="144">
        <f t="shared" si="0"/>
        <v>37</v>
      </c>
      <c r="AL21" s="144">
        <f t="shared" si="0"/>
        <v>38</v>
      </c>
      <c r="AM21" s="144">
        <f t="shared" si="0"/>
        <v>39</v>
      </c>
      <c r="AN21" s="144">
        <f t="shared" si="0"/>
        <v>40</v>
      </c>
      <c r="AO21" s="144">
        <f t="shared" si="0"/>
        <v>41</v>
      </c>
      <c r="AP21" s="144">
        <f t="shared" si="0"/>
        <v>42</v>
      </c>
      <c r="AQ21" s="144">
        <f t="shared" si="0"/>
        <v>43</v>
      </c>
      <c r="AR21" s="144">
        <f t="shared" si="0"/>
        <v>44</v>
      </c>
      <c r="AS21" s="144">
        <f t="shared" si="0"/>
        <v>45</v>
      </c>
      <c r="AT21" s="144">
        <f t="shared" si="0"/>
        <v>46</v>
      </c>
      <c r="AU21" s="144">
        <f t="shared" si="0"/>
        <v>47</v>
      </c>
      <c r="AV21" s="144">
        <f t="shared" si="0"/>
        <v>48</v>
      </c>
      <c r="AW21" s="144">
        <f t="shared" si="0"/>
        <v>49</v>
      </c>
      <c r="AX21" s="144">
        <f t="shared" si="0"/>
        <v>50</v>
      </c>
      <c r="AY21" s="144">
        <f t="shared" si="0"/>
        <v>51</v>
      </c>
      <c r="AZ21" s="144">
        <f t="shared" si="0"/>
        <v>52</v>
      </c>
      <c r="BA21" s="144">
        <f t="shared" si="0"/>
        <v>53</v>
      </c>
      <c r="BB21" s="144">
        <f t="shared" si="0"/>
        <v>54</v>
      </c>
      <c r="BC21" s="144">
        <f t="shared" si="0"/>
        <v>55</v>
      </c>
      <c r="BD21" s="144">
        <f t="shared" si="0"/>
        <v>56</v>
      </c>
      <c r="BE21" s="144">
        <f t="shared" si="0"/>
        <v>57</v>
      </c>
      <c r="BF21" s="144">
        <f t="shared" si="0"/>
        <v>58</v>
      </c>
      <c r="BG21" s="144">
        <f t="shared" si="0"/>
        <v>59</v>
      </c>
      <c r="BH21" s="144">
        <f t="shared" si="0"/>
        <v>60</v>
      </c>
      <c r="BI21" s="144">
        <f t="shared" si="0"/>
        <v>61</v>
      </c>
      <c r="BJ21" s="144">
        <f t="shared" si="0"/>
        <v>62</v>
      </c>
      <c r="BK21" s="144">
        <f t="shared" si="0"/>
        <v>63</v>
      </c>
      <c r="BL21" s="144">
        <f t="shared" si="0"/>
        <v>64</v>
      </c>
      <c r="BM21" s="144">
        <f t="shared" si="0"/>
        <v>65</v>
      </c>
      <c r="BN21" s="144">
        <f t="shared" si="0"/>
        <v>66</v>
      </c>
      <c r="BO21" s="144">
        <f t="shared" si="0"/>
        <v>67</v>
      </c>
      <c r="BP21" s="144">
        <f t="shared" si="0"/>
        <v>68</v>
      </c>
      <c r="BQ21" s="144">
        <f t="shared" ref="BQ21:BZ21" si="1">BP21+1</f>
        <v>69</v>
      </c>
      <c r="BR21" s="144">
        <f t="shared" si="1"/>
        <v>70</v>
      </c>
      <c r="BS21" s="144">
        <f t="shared" si="1"/>
        <v>71</v>
      </c>
      <c r="BT21" s="144">
        <f t="shared" si="1"/>
        <v>72</v>
      </c>
      <c r="BU21" s="144">
        <f t="shared" si="1"/>
        <v>73</v>
      </c>
      <c r="BV21" s="144">
        <f t="shared" si="1"/>
        <v>74</v>
      </c>
      <c r="BW21" s="144">
        <f t="shared" si="1"/>
        <v>75</v>
      </c>
      <c r="BX21" s="144">
        <f t="shared" si="1"/>
        <v>76</v>
      </c>
      <c r="BY21" s="144">
        <f t="shared" si="1"/>
        <v>77</v>
      </c>
      <c r="BZ21" s="144">
        <f t="shared" si="1"/>
        <v>78</v>
      </c>
      <c r="CA21" s="20"/>
      <c r="CB21" s="16"/>
      <c r="CC21" s="16"/>
      <c r="CD21" s="16"/>
      <c r="CE21" s="16"/>
      <c r="CF21" s="16"/>
      <c r="CG21" s="16"/>
      <c r="CH21" s="16"/>
      <c r="CI21" s="16"/>
      <c r="CJ21" s="16"/>
      <c r="CK21" s="16"/>
    </row>
    <row r="22" spans="1:89" s="1" customFormat="1" x14ac:dyDescent="0.25">
      <c r="A22" s="72"/>
      <c r="B22" s="72"/>
      <c r="C22" s="72"/>
      <c r="D22" s="72"/>
      <c r="E22" s="72"/>
      <c r="F22" s="72"/>
      <c r="G22" s="72"/>
      <c r="H22" s="72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83"/>
      <c r="AN22" s="83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80"/>
    </row>
    <row r="23" spans="1:89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</row>
    <row r="24" spans="1:89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</row>
    <row r="25" spans="1:89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</row>
    <row r="26" spans="1:89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</row>
    <row r="27" spans="1:89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</row>
    <row r="28" spans="1:89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</row>
    <row r="29" spans="1:89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</row>
    <row r="30" spans="1:89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</row>
  </sheetData>
  <customSheetViews>
    <customSheetView guid="{4C45463A-C21A-4E38-9E5F-EFF5BA12C056}" scale="60" showPageBreaks="1" printArea="1" state="hidden" view="pageBreakPreview">
      <selection activeCell="AL3" sqref="AL3"/>
      <colBreaks count="1" manualBreakCount="1">
        <brk id="3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36" fitToWidth="2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printArea="1" state="hidden" view="pageBreakPreview">
      <selection activeCell="AL3" sqref="AL3"/>
      <colBreaks count="1" manualBreakCount="1">
        <brk id="3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36" fitToWidth="2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printArea="1" state="hidden" view="pageBreakPreview">
      <selection activeCell="AL3" sqref="AL3"/>
      <colBreaks count="1" manualBreakCount="1">
        <brk id="3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36" fitToWidth="2" fitToHeight="0" orientation="landscape" r:id="rId3"/>
      <headerFooter differentFirst="1" alignWithMargins="0">
        <oddHeader>&amp;C&amp;P</oddHeader>
      </headerFooter>
    </customSheetView>
  </customSheetViews>
  <mergeCells count="39">
    <mergeCell ref="A12:AL12"/>
    <mergeCell ref="A13:AL13"/>
    <mergeCell ref="A15:AL15"/>
    <mergeCell ref="A4:AL4"/>
    <mergeCell ref="A6:AL6"/>
    <mergeCell ref="A7:AL7"/>
    <mergeCell ref="A9:AL9"/>
    <mergeCell ref="A10:AL10"/>
    <mergeCell ref="A16:A20"/>
    <mergeCell ref="B16:B20"/>
    <mergeCell ref="C16:C20"/>
    <mergeCell ref="BX19:BY19"/>
    <mergeCell ref="BV17:BY18"/>
    <mergeCell ref="AN19:AS19"/>
    <mergeCell ref="AU19:AZ19"/>
    <mergeCell ref="BB19:BG19"/>
    <mergeCell ref="BI19:BN19"/>
    <mergeCell ref="BP19:BU19"/>
    <mergeCell ref="AT18:AZ18"/>
    <mergeCell ref="BA18:BG18"/>
    <mergeCell ref="BH18:BN18"/>
    <mergeCell ref="BO18:BU18"/>
    <mergeCell ref="D17:AL17"/>
    <mergeCell ref="AM17:BU17"/>
    <mergeCell ref="BZ16:BZ20"/>
    <mergeCell ref="S19:X19"/>
    <mergeCell ref="Z19:AE19"/>
    <mergeCell ref="AG19:AL19"/>
    <mergeCell ref="E19:J19"/>
    <mergeCell ref="L19:Q19"/>
    <mergeCell ref="BV19:BW19"/>
    <mergeCell ref="D18:J18"/>
    <mergeCell ref="K18:Q18"/>
    <mergeCell ref="R18:X18"/>
    <mergeCell ref="Y18:AE18"/>
    <mergeCell ref="AF18:AL18"/>
    <mergeCell ref="AM18:AS18"/>
    <mergeCell ref="D16:AL16"/>
    <mergeCell ref="AM16:BY16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36" fitToWidth="2" fitToHeight="0" orientation="landscape" r:id="rId4"/>
  <headerFooter differentFirst="1" alignWithMargins="0">
    <oddHeader>&amp;C&amp;P</oddHeader>
  </headerFooter>
  <colBreaks count="1" manualBreakCount="1">
    <brk id="38" max="21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/>
  </sheetPr>
  <dimension ref="A1:BB30"/>
  <sheetViews>
    <sheetView view="pageBreakPreview" zoomScale="60" zoomScaleNormal="60" workbookViewId="0">
      <selection activeCell="AB3" sqref="AB3"/>
    </sheetView>
  </sheetViews>
  <sheetFormatPr defaultRowHeight="15.75" x14ac:dyDescent="0.25"/>
  <cols>
    <col min="1" max="1" width="7.25" style="11" customWidth="1"/>
    <col min="2" max="2" width="29.875" style="11" customWidth="1"/>
    <col min="3" max="3" width="15.375" style="11" customWidth="1"/>
    <col min="4" max="5" width="5.625" style="11" customWidth="1"/>
    <col min="6" max="7" width="6.625" style="11" customWidth="1"/>
    <col min="8" max="10" width="5.625" style="11" customWidth="1"/>
    <col min="11" max="12" width="6.625" style="11" customWidth="1"/>
    <col min="13" max="15" width="5.625" style="11" customWidth="1"/>
    <col min="16" max="17" width="6.625" style="11" customWidth="1"/>
    <col min="18" max="20" width="5.625" style="11" customWidth="1"/>
    <col min="21" max="22" width="6.625" style="11" customWidth="1"/>
    <col min="23" max="25" width="5.625" style="11" customWidth="1"/>
    <col min="26" max="27" width="6.625" style="11" customWidth="1"/>
    <col min="28" max="30" width="5.625" style="11" customWidth="1"/>
    <col min="31" max="32" width="6.625" style="11" customWidth="1"/>
    <col min="33" max="35" width="5.625" style="11" customWidth="1"/>
    <col min="36" max="37" width="6.625" style="11" customWidth="1"/>
    <col min="38" max="38" width="5.625" style="11" customWidth="1"/>
    <col min="39" max="39" width="4.375" style="11" customWidth="1"/>
    <col min="40" max="40" width="4.125" style="11" customWidth="1"/>
    <col min="41" max="41" width="6.25" style="11" customWidth="1"/>
    <col min="42" max="42" width="6" style="11" customWidth="1"/>
    <col min="43" max="43" width="6.625" style="11" customWidth="1"/>
    <col min="44" max="44" width="6" style="11" customWidth="1"/>
    <col min="45" max="45" width="6.5" style="11" customWidth="1"/>
    <col min="46" max="46" width="6.875" style="11" customWidth="1"/>
    <col min="47" max="47" width="6.625" style="11" customWidth="1"/>
    <col min="48" max="48" width="6.5" style="11" customWidth="1"/>
    <col min="49" max="49" width="8.75" style="11" customWidth="1"/>
    <col min="50" max="50" width="5.625" style="11" customWidth="1"/>
    <col min="51" max="52" width="6.625" style="11" customWidth="1"/>
    <col min="53" max="53" width="5.625" style="11" customWidth="1"/>
    <col min="54" max="54" width="15.375" style="11" customWidth="1"/>
    <col min="55" max="16384" width="9" style="11"/>
  </cols>
  <sheetData>
    <row r="1" spans="1:54" ht="18.75" x14ac:dyDescent="0.25">
      <c r="R1" s="16"/>
      <c r="S1" s="16"/>
      <c r="T1" s="16"/>
      <c r="U1" s="16"/>
      <c r="V1" s="16"/>
      <c r="W1" s="16"/>
      <c r="X1" s="16"/>
      <c r="Y1" s="16"/>
      <c r="Z1" s="16"/>
      <c r="AA1" s="16"/>
      <c r="AB1" s="48" t="s">
        <v>277</v>
      </c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</row>
    <row r="2" spans="1:54" ht="18.75" x14ac:dyDescent="0.3">
      <c r="R2" s="16"/>
      <c r="S2" s="16"/>
      <c r="T2" s="16"/>
      <c r="U2" s="16"/>
      <c r="V2" s="16"/>
      <c r="W2" s="16"/>
      <c r="X2" s="16"/>
      <c r="Y2" s="16"/>
      <c r="Z2" s="16"/>
      <c r="AA2" s="16"/>
      <c r="AB2" s="26" t="s">
        <v>2</v>
      </c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</row>
    <row r="3" spans="1:54" ht="18.75" x14ac:dyDescent="0.3">
      <c r="R3" s="16"/>
      <c r="S3" s="16"/>
      <c r="T3" s="16"/>
      <c r="U3" s="16"/>
      <c r="V3" s="16"/>
      <c r="W3" s="16"/>
      <c r="X3" s="16"/>
      <c r="Y3" s="16"/>
      <c r="Z3" s="16"/>
      <c r="AA3" s="16"/>
      <c r="AB3" s="26" t="s">
        <v>169</v>
      </c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</row>
    <row r="4" spans="1:54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</row>
    <row r="5" spans="1:54" x14ac:dyDescent="0.25"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1:54" ht="18.75" customHeight="1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pans="1:54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</row>
    <row r="8" spans="1:54" ht="18.75" x14ac:dyDescent="0.3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</row>
    <row r="9" spans="1:54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spans="1:54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spans="1:54" x14ac:dyDescent="0.25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</row>
    <row r="12" spans="1:54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</row>
    <row r="13" spans="1:54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spans="1:54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3"/>
      <c r="Y14" s="3"/>
      <c r="Z14" s="3"/>
      <c r="AA14" s="3"/>
      <c r="AB14" s="3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</row>
    <row r="15" spans="1:54" ht="18.75" x14ac:dyDescent="0.3">
      <c r="A15" s="483" t="s">
        <v>90</v>
      </c>
      <c r="B15" s="483"/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483"/>
      <c r="Q15" s="483"/>
      <c r="R15" s="483"/>
      <c r="S15" s="483"/>
      <c r="T15" s="483"/>
      <c r="U15" s="483"/>
      <c r="V15" s="483"/>
      <c r="W15" s="483"/>
      <c r="X15" s="483"/>
      <c r="Y15" s="483"/>
      <c r="Z15" s="483"/>
      <c r="AA15" s="483"/>
      <c r="AB15" s="483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</row>
    <row r="16" spans="1:54" ht="15.75" customHeight="1" x14ac:dyDescent="0.25">
      <c r="A16" s="374" t="s">
        <v>63</v>
      </c>
      <c r="B16" s="381" t="s">
        <v>59</v>
      </c>
      <c r="C16" s="381" t="s">
        <v>5</v>
      </c>
      <c r="D16" s="374"/>
      <c r="E16" s="374"/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4"/>
      <c r="S16" s="374"/>
      <c r="T16" s="374"/>
      <c r="U16" s="374"/>
      <c r="V16" s="374"/>
      <c r="W16" s="374"/>
      <c r="X16" s="374"/>
      <c r="Y16" s="374"/>
      <c r="Z16" s="374"/>
      <c r="AA16" s="374"/>
      <c r="AB16" s="374"/>
      <c r="AC16" s="376"/>
      <c r="AD16" s="376"/>
      <c r="AE16" s="376"/>
      <c r="AF16" s="376"/>
      <c r="AG16" s="376"/>
      <c r="AH16" s="376"/>
      <c r="AI16" s="376"/>
      <c r="AJ16" s="376"/>
      <c r="AK16" s="376"/>
      <c r="AL16" s="376"/>
      <c r="AM16" s="376"/>
      <c r="AN16" s="376"/>
      <c r="AO16" s="376"/>
      <c r="AP16" s="376"/>
      <c r="AQ16" s="376"/>
      <c r="AR16" s="376"/>
      <c r="AS16" s="376"/>
      <c r="AT16" s="376"/>
      <c r="AU16" s="376"/>
      <c r="AV16" s="376"/>
      <c r="AW16" s="376"/>
      <c r="AX16" s="376"/>
      <c r="AY16" s="376"/>
      <c r="AZ16" s="376"/>
      <c r="BA16" s="484"/>
      <c r="BB16" s="353" t="s">
        <v>22</v>
      </c>
    </row>
    <row r="17" spans="1:54" x14ac:dyDescent="0.25">
      <c r="A17" s="374"/>
      <c r="B17" s="381"/>
      <c r="C17" s="381"/>
      <c r="D17" s="374"/>
      <c r="E17" s="374"/>
      <c r="F17" s="374"/>
      <c r="G17" s="374"/>
      <c r="H17" s="374"/>
      <c r="I17" s="374"/>
      <c r="J17" s="374"/>
      <c r="K17" s="374"/>
      <c r="L17" s="374"/>
      <c r="M17" s="374"/>
      <c r="N17" s="374"/>
      <c r="O17" s="374"/>
      <c r="P17" s="374"/>
      <c r="Q17" s="374"/>
      <c r="R17" s="374"/>
      <c r="S17" s="374"/>
      <c r="T17" s="374"/>
      <c r="U17" s="374"/>
      <c r="V17" s="374"/>
      <c r="W17" s="374"/>
      <c r="X17" s="374"/>
      <c r="Y17" s="374"/>
      <c r="Z17" s="374"/>
      <c r="AA17" s="374"/>
      <c r="AB17" s="374"/>
      <c r="AC17" s="378"/>
      <c r="AD17" s="378"/>
      <c r="AE17" s="378"/>
      <c r="AF17" s="378"/>
      <c r="AG17" s="378"/>
      <c r="AH17" s="378"/>
      <c r="AI17" s="378"/>
      <c r="AJ17" s="378"/>
      <c r="AK17" s="378"/>
      <c r="AL17" s="378"/>
      <c r="AM17" s="378"/>
      <c r="AN17" s="378"/>
      <c r="AO17" s="378"/>
      <c r="AP17" s="378"/>
      <c r="AQ17" s="378"/>
      <c r="AR17" s="378"/>
      <c r="AS17" s="378"/>
      <c r="AT17" s="378"/>
      <c r="AU17" s="378"/>
      <c r="AV17" s="378"/>
      <c r="AW17" s="378"/>
      <c r="AX17" s="378"/>
      <c r="AY17" s="378"/>
      <c r="AZ17" s="378"/>
      <c r="BA17" s="485"/>
      <c r="BB17" s="353"/>
    </row>
    <row r="18" spans="1:54" x14ac:dyDescent="0.25">
      <c r="A18" s="374"/>
      <c r="B18" s="381"/>
      <c r="C18" s="381"/>
      <c r="D18" s="374"/>
      <c r="E18" s="374"/>
      <c r="F18" s="374"/>
      <c r="G18" s="374"/>
      <c r="H18" s="374"/>
      <c r="I18" s="374"/>
      <c r="J18" s="374"/>
      <c r="K18" s="374"/>
      <c r="L18" s="374"/>
      <c r="M18" s="374"/>
      <c r="N18" s="374"/>
      <c r="O18" s="374"/>
      <c r="P18" s="374"/>
      <c r="Q18" s="374"/>
      <c r="R18" s="374"/>
      <c r="S18" s="374"/>
      <c r="T18" s="374"/>
      <c r="U18" s="374"/>
      <c r="V18" s="374"/>
      <c r="W18" s="374"/>
      <c r="X18" s="374"/>
      <c r="Y18" s="374"/>
      <c r="Z18" s="374"/>
      <c r="AA18" s="374"/>
      <c r="AB18" s="374"/>
      <c r="AC18" s="374"/>
      <c r="AD18" s="374"/>
      <c r="AE18" s="374"/>
      <c r="AF18" s="374"/>
      <c r="AG18" s="374"/>
      <c r="AH18" s="374"/>
      <c r="AI18" s="374"/>
      <c r="AJ18" s="374"/>
      <c r="AK18" s="374"/>
      <c r="AL18" s="374"/>
      <c r="AM18" s="374"/>
      <c r="AN18" s="374"/>
      <c r="AO18" s="374"/>
      <c r="AP18" s="374"/>
      <c r="AQ18" s="374"/>
      <c r="AR18" s="374"/>
      <c r="AS18" s="374"/>
      <c r="AT18" s="374"/>
      <c r="AU18" s="374"/>
      <c r="AV18" s="374"/>
      <c r="AW18" s="374"/>
      <c r="AX18" s="374"/>
      <c r="AY18" s="374"/>
      <c r="AZ18" s="374"/>
      <c r="BA18" s="374"/>
      <c r="BB18" s="353"/>
    </row>
    <row r="19" spans="1:54" ht="30" customHeight="1" x14ac:dyDescent="0.25">
      <c r="A19" s="374"/>
      <c r="B19" s="381"/>
      <c r="C19" s="381"/>
      <c r="D19" s="374" t="s">
        <v>225</v>
      </c>
      <c r="E19" s="374"/>
      <c r="F19" s="374"/>
      <c r="G19" s="374"/>
      <c r="H19" s="374"/>
      <c r="I19" s="374" t="s">
        <v>30</v>
      </c>
      <c r="J19" s="374"/>
      <c r="K19" s="374"/>
      <c r="L19" s="374"/>
      <c r="M19" s="374"/>
      <c r="N19" s="374" t="s">
        <v>226</v>
      </c>
      <c r="O19" s="374"/>
      <c r="P19" s="374"/>
      <c r="Q19" s="374"/>
      <c r="R19" s="374"/>
      <c r="S19" s="374" t="s">
        <v>32</v>
      </c>
      <c r="T19" s="374"/>
      <c r="U19" s="374"/>
      <c r="V19" s="374"/>
      <c r="W19" s="374"/>
      <c r="X19" s="374" t="s">
        <v>33</v>
      </c>
      <c r="Y19" s="374"/>
      <c r="Z19" s="374"/>
      <c r="AA19" s="374"/>
      <c r="AB19" s="374"/>
      <c r="AC19" s="374" t="s">
        <v>29</v>
      </c>
      <c r="AD19" s="374"/>
      <c r="AE19" s="374"/>
      <c r="AF19" s="374"/>
      <c r="AG19" s="374"/>
      <c r="AH19" s="374" t="s">
        <v>30</v>
      </c>
      <c r="AI19" s="374"/>
      <c r="AJ19" s="374"/>
      <c r="AK19" s="374"/>
      <c r="AL19" s="374"/>
      <c r="AM19" s="374" t="s">
        <v>31</v>
      </c>
      <c r="AN19" s="374"/>
      <c r="AO19" s="374"/>
      <c r="AP19" s="374"/>
      <c r="AQ19" s="374"/>
      <c r="AR19" s="374" t="s">
        <v>32</v>
      </c>
      <c r="AS19" s="374"/>
      <c r="AT19" s="374"/>
      <c r="AU19" s="374"/>
      <c r="AV19" s="374"/>
      <c r="AW19" s="374" t="s">
        <v>33</v>
      </c>
      <c r="AX19" s="374"/>
      <c r="AY19" s="374"/>
      <c r="AZ19" s="374"/>
      <c r="BA19" s="374"/>
      <c r="BB19" s="353"/>
    </row>
    <row r="20" spans="1:54" ht="60.75" customHeight="1" x14ac:dyDescent="0.25">
      <c r="A20" s="374"/>
      <c r="B20" s="381"/>
      <c r="C20" s="381"/>
      <c r="D20" s="148" t="s">
        <v>6</v>
      </c>
      <c r="E20" s="148" t="s">
        <v>7</v>
      </c>
      <c r="F20" s="73" t="s">
        <v>207</v>
      </c>
      <c r="G20" s="148" t="s">
        <v>3</v>
      </c>
      <c r="H20" s="148" t="s">
        <v>27</v>
      </c>
      <c r="I20" s="148" t="s">
        <v>6</v>
      </c>
      <c r="J20" s="148" t="s">
        <v>7</v>
      </c>
      <c r="K20" s="73" t="s">
        <v>207</v>
      </c>
      <c r="L20" s="148" t="s">
        <v>3</v>
      </c>
      <c r="M20" s="19" t="s">
        <v>27</v>
      </c>
      <c r="N20" s="148" t="s">
        <v>6</v>
      </c>
      <c r="O20" s="148" t="s">
        <v>7</v>
      </c>
      <c r="P20" s="73" t="s">
        <v>207</v>
      </c>
      <c r="Q20" s="148" t="s">
        <v>3</v>
      </c>
      <c r="R20" s="148" t="s">
        <v>27</v>
      </c>
      <c r="S20" s="148" t="s">
        <v>6</v>
      </c>
      <c r="T20" s="148" t="s">
        <v>7</v>
      </c>
      <c r="U20" s="73" t="s">
        <v>207</v>
      </c>
      <c r="V20" s="148" t="s">
        <v>3</v>
      </c>
      <c r="W20" s="148" t="s">
        <v>27</v>
      </c>
      <c r="X20" s="148" t="s">
        <v>6</v>
      </c>
      <c r="Y20" s="148" t="s">
        <v>7</v>
      </c>
      <c r="Z20" s="73" t="s">
        <v>207</v>
      </c>
      <c r="AA20" s="148" t="s">
        <v>3</v>
      </c>
      <c r="AB20" s="148" t="s">
        <v>27</v>
      </c>
      <c r="AC20" s="148" t="s">
        <v>6</v>
      </c>
      <c r="AD20" s="148" t="s">
        <v>7</v>
      </c>
      <c r="AE20" s="73" t="s">
        <v>207</v>
      </c>
      <c r="AF20" s="148" t="s">
        <v>3</v>
      </c>
      <c r="AG20" s="148" t="s">
        <v>27</v>
      </c>
      <c r="AH20" s="148" t="s">
        <v>6</v>
      </c>
      <c r="AI20" s="148" t="s">
        <v>7</v>
      </c>
      <c r="AJ20" s="73" t="s">
        <v>207</v>
      </c>
      <c r="AK20" s="148" t="s">
        <v>3</v>
      </c>
      <c r="AL20" s="148" t="s">
        <v>27</v>
      </c>
      <c r="AM20" s="148" t="s">
        <v>6</v>
      </c>
      <c r="AN20" s="148" t="s">
        <v>7</v>
      </c>
      <c r="AO20" s="73" t="s">
        <v>207</v>
      </c>
      <c r="AP20" s="148" t="s">
        <v>3</v>
      </c>
      <c r="AQ20" s="148" t="s">
        <v>27</v>
      </c>
      <c r="AR20" s="148" t="s">
        <v>6</v>
      </c>
      <c r="AS20" s="148" t="s">
        <v>7</v>
      </c>
      <c r="AT20" s="73" t="s">
        <v>207</v>
      </c>
      <c r="AU20" s="148" t="s">
        <v>3</v>
      </c>
      <c r="AV20" s="148" t="s">
        <v>27</v>
      </c>
      <c r="AW20" s="148" t="s">
        <v>6</v>
      </c>
      <c r="AX20" s="148" t="s">
        <v>7</v>
      </c>
      <c r="AY20" s="73" t="s">
        <v>207</v>
      </c>
      <c r="AZ20" s="148" t="s">
        <v>3</v>
      </c>
      <c r="BA20" s="148" t="s">
        <v>27</v>
      </c>
      <c r="BB20" s="353"/>
    </row>
    <row r="21" spans="1:54" x14ac:dyDescent="0.25">
      <c r="A21" s="31">
        <v>1</v>
      </c>
      <c r="B21" s="31">
        <v>2</v>
      </c>
      <c r="C21" s="31">
        <v>3</v>
      </c>
      <c r="D21" s="31">
        <f>C21+1</f>
        <v>4</v>
      </c>
      <c r="E21" s="150">
        <f t="shared" ref="E21:BA21" si="0">D21+1</f>
        <v>5</v>
      </c>
      <c r="F21" s="150">
        <f t="shared" si="0"/>
        <v>6</v>
      </c>
      <c r="G21" s="150">
        <f t="shared" si="0"/>
        <v>7</v>
      </c>
      <c r="H21" s="150">
        <f t="shared" si="0"/>
        <v>8</v>
      </c>
      <c r="I21" s="150">
        <f t="shared" si="0"/>
        <v>9</v>
      </c>
      <c r="J21" s="150">
        <f t="shared" si="0"/>
        <v>10</v>
      </c>
      <c r="K21" s="150">
        <f t="shared" si="0"/>
        <v>11</v>
      </c>
      <c r="L21" s="150">
        <f t="shared" si="0"/>
        <v>12</v>
      </c>
      <c r="M21" s="150">
        <f t="shared" si="0"/>
        <v>13</v>
      </c>
      <c r="N21" s="150">
        <f t="shared" si="0"/>
        <v>14</v>
      </c>
      <c r="O21" s="150">
        <f t="shared" si="0"/>
        <v>15</v>
      </c>
      <c r="P21" s="150">
        <f t="shared" si="0"/>
        <v>16</v>
      </c>
      <c r="Q21" s="150">
        <f t="shared" si="0"/>
        <v>17</v>
      </c>
      <c r="R21" s="150">
        <f t="shared" si="0"/>
        <v>18</v>
      </c>
      <c r="S21" s="150">
        <f t="shared" si="0"/>
        <v>19</v>
      </c>
      <c r="T21" s="150">
        <f t="shared" si="0"/>
        <v>20</v>
      </c>
      <c r="U21" s="150">
        <f t="shared" si="0"/>
        <v>21</v>
      </c>
      <c r="V21" s="150">
        <f t="shared" si="0"/>
        <v>22</v>
      </c>
      <c r="W21" s="150">
        <f t="shared" si="0"/>
        <v>23</v>
      </c>
      <c r="X21" s="150">
        <f t="shared" si="0"/>
        <v>24</v>
      </c>
      <c r="Y21" s="150">
        <f t="shared" si="0"/>
        <v>25</v>
      </c>
      <c r="Z21" s="150">
        <f t="shared" si="0"/>
        <v>26</v>
      </c>
      <c r="AA21" s="150">
        <f t="shared" si="0"/>
        <v>27</v>
      </c>
      <c r="AB21" s="150">
        <f t="shared" si="0"/>
        <v>28</v>
      </c>
      <c r="AC21" s="150">
        <f t="shared" si="0"/>
        <v>29</v>
      </c>
      <c r="AD21" s="150">
        <f t="shared" si="0"/>
        <v>30</v>
      </c>
      <c r="AE21" s="150">
        <f t="shared" si="0"/>
        <v>31</v>
      </c>
      <c r="AF21" s="150">
        <f t="shared" si="0"/>
        <v>32</v>
      </c>
      <c r="AG21" s="150">
        <f t="shared" si="0"/>
        <v>33</v>
      </c>
      <c r="AH21" s="150">
        <f t="shared" si="0"/>
        <v>34</v>
      </c>
      <c r="AI21" s="150">
        <f t="shared" si="0"/>
        <v>35</v>
      </c>
      <c r="AJ21" s="150">
        <f t="shared" si="0"/>
        <v>36</v>
      </c>
      <c r="AK21" s="150">
        <f t="shared" si="0"/>
        <v>37</v>
      </c>
      <c r="AL21" s="150">
        <f t="shared" si="0"/>
        <v>38</v>
      </c>
      <c r="AM21" s="150">
        <f t="shared" si="0"/>
        <v>39</v>
      </c>
      <c r="AN21" s="150">
        <f t="shared" si="0"/>
        <v>40</v>
      </c>
      <c r="AO21" s="150">
        <f t="shared" si="0"/>
        <v>41</v>
      </c>
      <c r="AP21" s="150">
        <f t="shared" si="0"/>
        <v>42</v>
      </c>
      <c r="AQ21" s="150">
        <f t="shared" si="0"/>
        <v>43</v>
      </c>
      <c r="AR21" s="150">
        <f t="shared" si="0"/>
        <v>44</v>
      </c>
      <c r="AS21" s="150">
        <f t="shared" si="0"/>
        <v>45</v>
      </c>
      <c r="AT21" s="150">
        <f t="shared" si="0"/>
        <v>46</v>
      </c>
      <c r="AU21" s="150">
        <f t="shared" si="0"/>
        <v>47</v>
      </c>
      <c r="AV21" s="150">
        <f t="shared" si="0"/>
        <v>48</v>
      </c>
      <c r="AW21" s="150">
        <f t="shared" si="0"/>
        <v>49</v>
      </c>
      <c r="AX21" s="150">
        <f t="shared" si="0"/>
        <v>50</v>
      </c>
      <c r="AY21" s="150">
        <f t="shared" si="0"/>
        <v>51</v>
      </c>
      <c r="AZ21" s="150">
        <f t="shared" si="0"/>
        <v>52</v>
      </c>
      <c r="BA21" s="150">
        <f t="shared" si="0"/>
        <v>53</v>
      </c>
      <c r="BB21" s="81">
        <v>54</v>
      </c>
    </row>
    <row r="22" spans="1:54" s="1" customFormat="1" x14ac:dyDescent="0.25">
      <c r="A22" s="33"/>
      <c r="B22" s="33"/>
      <c r="C22" s="33"/>
      <c r="D22" s="33"/>
      <c r="E22" s="33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81"/>
    </row>
    <row r="23" spans="1:54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</row>
    <row r="24" spans="1:54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</row>
    <row r="25" spans="1:54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</row>
    <row r="26" spans="1:54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</row>
    <row r="27" spans="1:54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</row>
    <row r="28" spans="1:54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</row>
    <row r="29" spans="1:54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</row>
    <row r="30" spans="1:54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</row>
  </sheetData>
  <customSheetViews>
    <customSheetView guid="{4C45463A-C21A-4E38-9E5F-EFF5BA12C056}" scale="60" showPageBreaks="1" printArea="1" state="hidden" view="pageBreakPreview">
      <selection activeCell="AB3" sqref="AB3"/>
      <rowBreaks count="1" manualBreakCount="1">
        <brk id="25" max="16383" man="1"/>
      </rowBreaks>
      <colBreaks count="1" manualBreakCount="1">
        <brk id="2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53" fitToWidth="2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printArea="1" state="hidden" view="pageBreakPreview">
      <selection activeCell="AB3" sqref="AB3"/>
      <rowBreaks count="1" manualBreakCount="1">
        <brk id="25" max="16383" man="1"/>
      </rowBreaks>
      <colBreaks count="1" manualBreakCount="1">
        <brk id="2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53" fitToWidth="2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printArea="1" state="hidden" view="pageBreakPreview">
      <selection activeCell="AB3" sqref="AB3"/>
      <rowBreaks count="1" manualBreakCount="1">
        <brk id="25" max="16383" man="1"/>
      </rowBreaks>
      <colBreaks count="1" manualBreakCount="1">
        <brk id="2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53" fitToWidth="2" fitToHeight="0" orientation="landscape" r:id="rId3"/>
      <headerFooter differentFirst="1" alignWithMargins="0">
        <oddHeader>&amp;C&amp;P</oddHeader>
      </headerFooter>
    </customSheetView>
  </customSheetViews>
  <mergeCells count="26">
    <mergeCell ref="AC16:BA17"/>
    <mergeCell ref="A4:AB4"/>
    <mergeCell ref="A6:AB6"/>
    <mergeCell ref="A7:AB7"/>
    <mergeCell ref="A9:AB9"/>
    <mergeCell ref="A10:AB10"/>
    <mergeCell ref="A12:AB12"/>
    <mergeCell ref="A13:AB13"/>
    <mergeCell ref="A15:AB15"/>
    <mergeCell ref="A16:A20"/>
    <mergeCell ref="BB16:BB20"/>
    <mergeCell ref="D18:AB18"/>
    <mergeCell ref="AC18:BA18"/>
    <mergeCell ref="B16:B20"/>
    <mergeCell ref="C16:C20"/>
    <mergeCell ref="AM19:AQ19"/>
    <mergeCell ref="AR19:AV19"/>
    <mergeCell ref="AW19:BA19"/>
    <mergeCell ref="D19:H19"/>
    <mergeCell ref="I19:M19"/>
    <mergeCell ref="N19:R19"/>
    <mergeCell ref="S19:W19"/>
    <mergeCell ref="X19:AB19"/>
    <mergeCell ref="AC19:AG19"/>
    <mergeCell ref="AH19:AL19"/>
    <mergeCell ref="D16:AB17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53" fitToWidth="2" fitToHeight="0" orientation="landscape" r:id="rId4"/>
  <headerFooter differentFirst="1" alignWithMargins="0">
    <oddHeader>&amp;C&amp;P</oddHeader>
  </headerFooter>
  <rowBreaks count="1" manualBreakCount="1">
    <brk id="25" max="16383" man="1"/>
  </rowBreaks>
  <colBreaks count="1" manualBreakCount="1">
    <brk id="28" max="21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/>
  </sheetPr>
  <dimension ref="A1:BV30"/>
  <sheetViews>
    <sheetView view="pageBreakPreview" topLeftCell="L1" zoomScale="60" zoomScaleNormal="60" workbookViewId="0">
      <selection activeCell="AL3" sqref="AL3"/>
    </sheetView>
  </sheetViews>
  <sheetFormatPr defaultRowHeight="15.75" x14ac:dyDescent="0.25"/>
  <cols>
    <col min="1" max="1" width="7.25" style="11" customWidth="1"/>
    <col min="2" max="2" width="29.875" style="11" customWidth="1"/>
    <col min="3" max="3" width="15.375" style="11" customWidth="1"/>
    <col min="4" max="6" width="5.625" style="11" customWidth="1"/>
    <col min="7" max="8" width="6.625" style="11" customWidth="1"/>
    <col min="9" max="13" width="5.625" style="11" customWidth="1"/>
    <col min="14" max="15" width="6.625" style="11" customWidth="1"/>
    <col min="16" max="20" width="5.625" style="11" customWidth="1"/>
    <col min="21" max="22" width="6.625" style="11" customWidth="1"/>
    <col min="23" max="27" width="5.625" style="11" customWidth="1"/>
    <col min="28" max="29" width="6.625" style="11" customWidth="1"/>
    <col min="30" max="34" width="5.625" style="11" customWidth="1"/>
    <col min="35" max="36" width="6.625" style="11" customWidth="1"/>
    <col min="37" max="41" width="5.625" style="11" customWidth="1"/>
    <col min="42" max="43" width="6.625" style="11" customWidth="1"/>
    <col min="44" max="48" width="5.625" style="11" customWidth="1"/>
    <col min="49" max="50" width="6.625" style="11" customWidth="1"/>
    <col min="51" max="52" width="5.625" style="11" customWidth="1"/>
    <col min="53" max="53" width="5" style="11" customWidth="1"/>
    <col min="54" max="54" width="4.375" style="11" customWidth="1"/>
    <col min="55" max="55" width="4.125" style="11" customWidth="1"/>
    <col min="56" max="56" width="6.25" style="11" customWidth="1"/>
    <col min="57" max="57" width="6" style="11" customWidth="1"/>
    <col min="58" max="58" width="6.625" style="11" customWidth="1"/>
    <col min="59" max="59" width="6.375" style="11" customWidth="1"/>
    <col min="60" max="60" width="6.25" style="11" customWidth="1"/>
    <col min="61" max="61" width="6" style="11" customWidth="1"/>
    <col min="62" max="62" width="6.5" style="11" customWidth="1"/>
    <col min="63" max="63" width="6.875" style="11" customWidth="1"/>
    <col min="64" max="64" width="6.625" style="11" customWidth="1"/>
    <col min="65" max="67" width="6.5" style="11" customWidth="1"/>
    <col min="68" max="68" width="8.75" style="11" customWidth="1"/>
    <col min="69" max="69" width="5.625" style="11" customWidth="1"/>
    <col min="70" max="71" width="6.625" style="11" customWidth="1"/>
    <col min="72" max="73" width="5.625" style="11" customWidth="1"/>
    <col min="74" max="74" width="16.625" style="11" customWidth="1"/>
    <col min="75" max="16384" width="9" style="11"/>
  </cols>
  <sheetData>
    <row r="1" spans="1:74" ht="18.75" x14ac:dyDescent="0.25">
      <c r="W1" s="16"/>
      <c r="X1" s="16"/>
      <c r="Y1" s="22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48" t="s">
        <v>278</v>
      </c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</row>
    <row r="2" spans="1:74" ht="18.75" x14ac:dyDescent="0.3">
      <c r="W2" s="16"/>
      <c r="X2" s="16"/>
      <c r="Y2" s="22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26" t="s">
        <v>2</v>
      </c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</row>
    <row r="3" spans="1:74" ht="18.75" x14ac:dyDescent="0.3">
      <c r="W3" s="16"/>
      <c r="X3" s="16"/>
      <c r="Y3" s="22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26" t="s">
        <v>169</v>
      </c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</row>
    <row r="4" spans="1:74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1"/>
      <c r="AG4" s="351"/>
      <c r="AH4" s="351"/>
      <c r="AI4" s="351"/>
      <c r="AJ4" s="351"/>
      <c r="AK4" s="351"/>
      <c r="AL4" s="351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</row>
    <row r="5" spans="1:74" x14ac:dyDescent="0.25">
      <c r="W5" s="16"/>
      <c r="X5" s="16"/>
      <c r="Y5" s="22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</row>
    <row r="6" spans="1:74" ht="18.75" customHeight="1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352"/>
      <c r="AE6" s="352"/>
      <c r="AF6" s="352"/>
      <c r="AG6" s="352"/>
      <c r="AH6" s="352"/>
      <c r="AI6" s="352"/>
      <c r="AJ6" s="352"/>
      <c r="AK6" s="352"/>
      <c r="AL6" s="352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</row>
    <row r="7" spans="1:74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2"/>
      <c r="AE7" s="352"/>
      <c r="AF7" s="352"/>
      <c r="AG7" s="352"/>
      <c r="AH7" s="352"/>
      <c r="AI7" s="352"/>
      <c r="AJ7" s="352"/>
      <c r="AK7" s="352"/>
      <c r="AL7" s="352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</row>
    <row r="8" spans="1:74" ht="18.75" x14ac:dyDescent="0.3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16"/>
      <c r="X8" s="16"/>
      <c r="Y8" s="22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</row>
    <row r="9" spans="1:74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  <c r="AD9" s="365"/>
      <c r="AE9" s="365"/>
      <c r="AF9" s="365"/>
      <c r="AG9" s="365"/>
      <c r="AH9" s="365"/>
      <c r="AI9" s="365"/>
      <c r="AJ9" s="365"/>
      <c r="AK9" s="365"/>
      <c r="AL9" s="365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</row>
    <row r="10" spans="1:74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</row>
    <row r="11" spans="1:74" x14ac:dyDescent="0.25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16"/>
      <c r="X11" s="16"/>
      <c r="Y11" s="22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</row>
    <row r="12" spans="1:74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  <c r="AC12" s="372"/>
      <c r="AD12" s="372"/>
      <c r="AE12" s="372"/>
      <c r="AF12" s="372"/>
      <c r="AG12" s="372"/>
      <c r="AH12" s="372"/>
      <c r="AI12" s="372"/>
      <c r="AJ12" s="372"/>
      <c r="AK12" s="372"/>
      <c r="AL12" s="372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</row>
    <row r="13" spans="1:74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</row>
    <row r="14" spans="1:74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3"/>
      <c r="AF14" s="3"/>
      <c r="AG14" s="3"/>
      <c r="AH14" s="3"/>
      <c r="AI14" s="3"/>
      <c r="AJ14" s="3"/>
      <c r="AK14" s="3"/>
      <c r="AL14" s="3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</row>
    <row r="15" spans="1:74" ht="18.75" x14ac:dyDescent="0.3">
      <c r="A15" s="483" t="s">
        <v>92</v>
      </c>
      <c r="B15" s="483"/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483"/>
      <c r="Q15" s="483"/>
      <c r="R15" s="483"/>
      <c r="S15" s="483"/>
      <c r="T15" s="483"/>
      <c r="U15" s="483"/>
      <c r="V15" s="483"/>
      <c r="W15" s="483"/>
      <c r="X15" s="483"/>
      <c r="Y15" s="483"/>
      <c r="Z15" s="483"/>
      <c r="AA15" s="483"/>
      <c r="AB15" s="483"/>
      <c r="AC15" s="483"/>
      <c r="AD15" s="483"/>
      <c r="AE15" s="483"/>
      <c r="AF15" s="483"/>
      <c r="AG15" s="483"/>
      <c r="AH15" s="483"/>
      <c r="AI15" s="483"/>
      <c r="AJ15" s="483"/>
      <c r="AK15" s="483"/>
      <c r="AL15" s="483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2"/>
      <c r="BN15" s="152"/>
      <c r="BO15" s="152"/>
      <c r="BP15" s="152"/>
      <c r="BQ15" s="152"/>
      <c r="BR15" s="152"/>
      <c r="BS15" s="152"/>
      <c r="BT15" s="152"/>
      <c r="BU15" s="152"/>
      <c r="BV15" s="152"/>
    </row>
    <row r="16" spans="1:74" ht="15.75" customHeight="1" x14ac:dyDescent="0.25">
      <c r="A16" s="374" t="s">
        <v>63</v>
      </c>
      <c r="B16" s="381" t="s">
        <v>59</v>
      </c>
      <c r="C16" s="381" t="s">
        <v>5</v>
      </c>
      <c r="D16" s="375" t="s">
        <v>45</v>
      </c>
      <c r="E16" s="376"/>
      <c r="F16" s="376"/>
      <c r="G16" s="376"/>
      <c r="H16" s="376"/>
      <c r="I16" s="376"/>
      <c r="J16" s="376"/>
      <c r="K16" s="376"/>
      <c r="L16" s="376"/>
      <c r="M16" s="376"/>
      <c r="N16" s="376"/>
      <c r="O16" s="376"/>
      <c r="P16" s="376"/>
      <c r="Q16" s="376"/>
      <c r="R16" s="376"/>
      <c r="S16" s="376"/>
      <c r="T16" s="376"/>
      <c r="U16" s="376"/>
      <c r="V16" s="376"/>
      <c r="W16" s="376"/>
      <c r="X16" s="376"/>
      <c r="Y16" s="376"/>
      <c r="Z16" s="376"/>
      <c r="AA16" s="376"/>
      <c r="AB16" s="376"/>
      <c r="AC16" s="376"/>
      <c r="AD16" s="376"/>
      <c r="AE16" s="376"/>
      <c r="AF16" s="376"/>
      <c r="AG16" s="376"/>
      <c r="AH16" s="376"/>
      <c r="AI16" s="376"/>
      <c r="AJ16" s="376"/>
      <c r="AK16" s="376"/>
      <c r="AL16" s="376"/>
      <c r="AM16" s="376" t="s">
        <v>45</v>
      </c>
      <c r="AN16" s="376"/>
      <c r="AO16" s="376"/>
      <c r="AP16" s="376"/>
      <c r="AQ16" s="376"/>
      <c r="AR16" s="376"/>
      <c r="AS16" s="376"/>
      <c r="AT16" s="376"/>
      <c r="AU16" s="376"/>
      <c r="AV16" s="376"/>
      <c r="AW16" s="376"/>
      <c r="AX16" s="376"/>
      <c r="AY16" s="376"/>
      <c r="AZ16" s="376"/>
      <c r="BA16" s="376"/>
      <c r="BB16" s="376"/>
      <c r="BC16" s="376"/>
      <c r="BD16" s="376"/>
      <c r="BE16" s="376"/>
      <c r="BF16" s="376"/>
      <c r="BG16" s="376"/>
      <c r="BH16" s="376"/>
      <c r="BI16" s="376"/>
      <c r="BJ16" s="376"/>
      <c r="BK16" s="376"/>
      <c r="BL16" s="376"/>
      <c r="BM16" s="376"/>
      <c r="BN16" s="376"/>
      <c r="BO16" s="376"/>
      <c r="BP16" s="376"/>
      <c r="BQ16" s="376"/>
      <c r="BR16" s="376"/>
      <c r="BS16" s="376"/>
      <c r="BT16" s="376"/>
      <c r="BU16" s="484"/>
      <c r="BV16" s="353" t="s">
        <v>22</v>
      </c>
    </row>
    <row r="17" spans="1:74" ht="15.75" customHeight="1" x14ac:dyDescent="0.25">
      <c r="A17" s="374"/>
      <c r="B17" s="381"/>
      <c r="C17" s="381"/>
      <c r="D17" s="377"/>
      <c r="E17" s="378"/>
      <c r="F17" s="378"/>
      <c r="G17" s="378"/>
      <c r="H17" s="378"/>
      <c r="I17" s="378"/>
      <c r="J17" s="378"/>
      <c r="K17" s="378"/>
      <c r="L17" s="378"/>
      <c r="M17" s="378"/>
      <c r="N17" s="378"/>
      <c r="O17" s="378"/>
      <c r="P17" s="378"/>
      <c r="Q17" s="378"/>
      <c r="R17" s="378"/>
      <c r="S17" s="378"/>
      <c r="T17" s="378"/>
      <c r="U17" s="378"/>
      <c r="V17" s="378"/>
      <c r="W17" s="378"/>
      <c r="X17" s="378"/>
      <c r="Y17" s="378"/>
      <c r="Z17" s="378"/>
      <c r="AA17" s="378"/>
      <c r="AB17" s="378"/>
      <c r="AC17" s="378"/>
      <c r="AD17" s="378"/>
      <c r="AE17" s="378"/>
      <c r="AF17" s="378"/>
      <c r="AG17" s="378"/>
      <c r="AH17" s="378"/>
      <c r="AI17" s="378"/>
      <c r="AJ17" s="378"/>
      <c r="AK17" s="378"/>
      <c r="AL17" s="378"/>
      <c r="AM17" s="378"/>
      <c r="AN17" s="378"/>
      <c r="AO17" s="378"/>
      <c r="AP17" s="378"/>
      <c r="AQ17" s="378"/>
      <c r="AR17" s="378"/>
      <c r="AS17" s="378"/>
      <c r="AT17" s="378"/>
      <c r="AU17" s="378"/>
      <c r="AV17" s="378"/>
      <c r="AW17" s="378"/>
      <c r="AX17" s="378"/>
      <c r="AY17" s="378"/>
      <c r="AZ17" s="378"/>
      <c r="BA17" s="378"/>
      <c r="BB17" s="378"/>
      <c r="BC17" s="378"/>
      <c r="BD17" s="378"/>
      <c r="BE17" s="378"/>
      <c r="BF17" s="378"/>
      <c r="BG17" s="378"/>
      <c r="BH17" s="378"/>
      <c r="BI17" s="378"/>
      <c r="BJ17" s="378"/>
      <c r="BK17" s="378"/>
      <c r="BL17" s="378"/>
      <c r="BM17" s="378"/>
      <c r="BN17" s="378"/>
      <c r="BO17" s="378"/>
      <c r="BP17" s="378"/>
      <c r="BQ17" s="378"/>
      <c r="BR17" s="378"/>
      <c r="BS17" s="378"/>
      <c r="BT17" s="378"/>
      <c r="BU17" s="485"/>
      <c r="BV17" s="353"/>
    </row>
    <row r="18" spans="1:74" ht="15.75" customHeight="1" x14ac:dyDescent="0.25">
      <c r="A18" s="374"/>
      <c r="B18" s="381"/>
      <c r="C18" s="381"/>
      <c r="D18" s="374" t="s">
        <v>23</v>
      </c>
      <c r="E18" s="374"/>
      <c r="F18" s="374"/>
      <c r="G18" s="374"/>
      <c r="H18" s="374"/>
      <c r="I18" s="374"/>
      <c r="J18" s="374"/>
      <c r="K18" s="374"/>
      <c r="L18" s="374"/>
      <c r="M18" s="374"/>
      <c r="N18" s="374"/>
      <c r="O18" s="374"/>
      <c r="P18" s="374"/>
      <c r="Q18" s="374"/>
      <c r="R18" s="374"/>
      <c r="S18" s="374"/>
      <c r="T18" s="374"/>
      <c r="U18" s="374"/>
      <c r="V18" s="374"/>
      <c r="W18" s="374"/>
      <c r="X18" s="374"/>
      <c r="Y18" s="374"/>
      <c r="Z18" s="374"/>
      <c r="AA18" s="374"/>
      <c r="AB18" s="374"/>
      <c r="AC18" s="374"/>
      <c r="AD18" s="374"/>
      <c r="AE18" s="374"/>
      <c r="AF18" s="374"/>
      <c r="AG18" s="374"/>
      <c r="AH18" s="374"/>
      <c r="AI18" s="374"/>
      <c r="AJ18" s="374"/>
      <c r="AK18" s="374"/>
      <c r="AL18" s="374"/>
      <c r="AM18" s="374" t="s">
        <v>24</v>
      </c>
      <c r="AN18" s="374"/>
      <c r="AO18" s="374"/>
      <c r="AP18" s="374"/>
      <c r="AQ18" s="374"/>
      <c r="AR18" s="374"/>
      <c r="AS18" s="374"/>
      <c r="AT18" s="374"/>
      <c r="AU18" s="374"/>
      <c r="AV18" s="374"/>
      <c r="AW18" s="374"/>
      <c r="AX18" s="374"/>
      <c r="AY18" s="374"/>
      <c r="AZ18" s="374"/>
      <c r="BA18" s="374"/>
      <c r="BB18" s="374"/>
      <c r="BC18" s="374"/>
      <c r="BD18" s="374"/>
      <c r="BE18" s="374"/>
      <c r="BF18" s="374"/>
      <c r="BG18" s="374"/>
      <c r="BH18" s="374"/>
      <c r="BI18" s="374"/>
      <c r="BJ18" s="374"/>
      <c r="BK18" s="374"/>
      <c r="BL18" s="374"/>
      <c r="BM18" s="374"/>
      <c r="BN18" s="374"/>
      <c r="BO18" s="374"/>
      <c r="BP18" s="374"/>
      <c r="BQ18" s="374"/>
      <c r="BR18" s="374"/>
      <c r="BS18" s="374"/>
      <c r="BT18" s="374"/>
      <c r="BU18" s="374"/>
      <c r="BV18" s="353"/>
    </row>
    <row r="19" spans="1:74" ht="30" customHeight="1" x14ac:dyDescent="0.25">
      <c r="A19" s="374"/>
      <c r="B19" s="381"/>
      <c r="C19" s="381"/>
      <c r="D19" s="374" t="s">
        <v>29</v>
      </c>
      <c r="E19" s="374"/>
      <c r="F19" s="374"/>
      <c r="G19" s="374"/>
      <c r="H19" s="374"/>
      <c r="I19" s="374"/>
      <c r="J19" s="374"/>
      <c r="K19" s="374" t="s">
        <v>30</v>
      </c>
      <c r="L19" s="374"/>
      <c r="M19" s="374"/>
      <c r="N19" s="374"/>
      <c r="O19" s="374"/>
      <c r="P19" s="374"/>
      <c r="Q19" s="374"/>
      <c r="R19" s="374" t="s">
        <v>31</v>
      </c>
      <c r="S19" s="374"/>
      <c r="T19" s="374"/>
      <c r="U19" s="374"/>
      <c r="V19" s="374"/>
      <c r="W19" s="374"/>
      <c r="X19" s="374"/>
      <c r="Y19" s="374" t="s">
        <v>32</v>
      </c>
      <c r="Z19" s="374"/>
      <c r="AA19" s="374"/>
      <c r="AB19" s="374"/>
      <c r="AC19" s="374"/>
      <c r="AD19" s="374"/>
      <c r="AE19" s="374"/>
      <c r="AF19" s="374" t="s">
        <v>33</v>
      </c>
      <c r="AG19" s="374"/>
      <c r="AH19" s="374"/>
      <c r="AI19" s="374"/>
      <c r="AJ19" s="374"/>
      <c r="AK19" s="374"/>
      <c r="AL19" s="374"/>
      <c r="AM19" s="374" t="s">
        <v>29</v>
      </c>
      <c r="AN19" s="374"/>
      <c r="AO19" s="374"/>
      <c r="AP19" s="374"/>
      <c r="AQ19" s="374"/>
      <c r="AR19" s="374"/>
      <c r="AS19" s="374"/>
      <c r="AT19" s="374" t="s">
        <v>30</v>
      </c>
      <c r="AU19" s="374"/>
      <c r="AV19" s="374"/>
      <c r="AW19" s="374"/>
      <c r="AX19" s="374"/>
      <c r="AY19" s="374"/>
      <c r="AZ19" s="374"/>
      <c r="BA19" s="374" t="s">
        <v>31</v>
      </c>
      <c r="BB19" s="374"/>
      <c r="BC19" s="374"/>
      <c r="BD19" s="374"/>
      <c r="BE19" s="374"/>
      <c r="BF19" s="374"/>
      <c r="BG19" s="374"/>
      <c r="BH19" s="374" t="s">
        <v>32</v>
      </c>
      <c r="BI19" s="374"/>
      <c r="BJ19" s="374"/>
      <c r="BK19" s="374"/>
      <c r="BL19" s="374"/>
      <c r="BM19" s="374"/>
      <c r="BN19" s="374"/>
      <c r="BO19" s="374" t="s">
        <v>33</v>
      </c>
      <c r="BP19" s="374"/>
      <c r="BQ19" s="374"/>
      <c r="BR19" s="374"/>
      <c r="BS19" s="374"/>
      <c r="BT19" s="374"/>
      <c r="BU19" s="374"/>
      <c r="BV19" s="353"/>
    </row>
    <row r="20" spans="1:74" ht="60.75" customHeight="1" x14ac:dyDescent="0.25">
      <c r="A20" s="374"/>
      <c r="B20" s="381"/>
      <c r="C20" s="381"/>
      <c r="D20" s="73" t="s">
        <v>6</v>
      </c>
      <c r="E20" s="73" t="s">
        <v>7</v>
      </c>
      <c r="F20" s="73" t="s">
        <v>25</v>
      </c>
      <c r="G20" s="73" t="s">
        <v>26</v>
      </c>
      <c r="H20" s="73" t="s">
        <v>12</v>
      </c>
      <c r="I20" s="73" t="s">
        <v>3</v>
      </c>
      <c r="J20" s="148" t="s">
        <v>27</v>
      </c>
      <c r="K20" s="73" t="s">
        <v>6</v>
      </c>
      <c r="L20" s="73" t="s">
        <v>7</v>
      </c>
      <c r="M20" s="73" t="s">
        <v>25</v>
      </c>
      <c r="N20" s="73" t="s">
        <v>26</v>
      </c>
      <c r="O20" s="73" t="s">
        <v>12</v>
      </c>
      <c r="P20" s="73" t="s">
        <v>3</v>
      </c>
      <c r="Q20" s="148" t="s">
        <v>27</v>
      </c>
      <c r="R20" s="73" t="s">
        <v>6</v>
      </c>
      <c r="S20" s="73" t="s">
        <v>7</v>
      </c>
      <c r="T20" s="73" t="s">
        <v>25</v>
      </c>
      <c r="U20" s="73" t="s">
        <v>26</v>
      </c>
      <c r="V20" s="73" t="s">
        <v>12</v>
      </c>
      <c r="W20" s="73" t="s">
        <v>3</v>
      </c>
      <c r="X20" s="148" t="s">
        <v>27</v>
      </c>
      <c r="Y20" s="73" t="s">
        <v>6</v>
      </c>
      <c r="Z20" s="73" t="s">
        <v>7</v>
      </c>
      <c r="AA20" s="73" t="s">
        <v>25</v>
      </c>
      <c r="AB20" s="73" t="s">
        <v>26</v>
      </c>
      <c r="AC20" s="73" t="s">
        <v>12</v>
      </c>
      <c r="AD20" s="73" t="s">
        <v>3</v>
      </c>
      <c r="AE20" s="148" t="s">
        <v>27</v>
      </c>
      <c r="AF20" s="73" t="s">
        <v>6</v>
      </c>
      <c r="AG20" s="73" t="s">
        <v>7</v>
      </c>
      <c r="AH20" s="73" t="s">
        <v>25</v>
      </c>
      <c r="AI20" s="73" t="s">
        <v>26</v>
      </c>
      <c r="AJ20" s="73" t="s">
        <v>12</v>
      </c>
      <c r="AK20" s="73" t="s">
        <v>3</v>
      </c>
      <c r="AL20" s="148" t="s">
        <v>27</v>
      </c>
      <c r="AM20" s="73" t="s">
        <v>6</v>
      </c>
      <c r="AN20" s="73" t="s">
        <v>7</v>
      </c>
      <c r="AO20" s="73" t="s">
        <v>25</v>
      </c>
      <c r="AP20" s="73" t="s">
        <v>26</v>
      </c>
      <c r="AQ20" s="73" t="s">
        <v>12</v>
      </c>
      <c r="AR20" s="73" t="s">
        <v>3</v>
      </c>
      <c r="AS20" s="148" t="s">
        <v>27</v>
      </c>
      <c r="AT20" s="73" t="s">
        <v>6</v>
      </c>
      <c r="AU20" s="73" t="s">
        <v>7</v>
      </c>
      <c r="AV20" s="73" t="s">
        <v>25</v>
      </c>
      <c r="AW20" s="73" t="s">
        <v>26</v>
      </c>
      <c r="AX20" s="73" t="s">
        <v>12</v>
      </c>
      <c r="AY20" s="73" t="s">
        <v>3</v>
      </c>
      <c r="AZ20" s="148" t="s">
        <v>27</v>
      </c>
      <c r="BA20" s="73" t="s">
        <v>6</v>
      </c>
      <c r="BB20" s="73" t="s">
        <v>7</v>
      </c>
      <c r="BC20" s="73" t="s">
        <v>25</v>
      </c>
      <c r="BD20" s="73" t="s">
        <v>26</v>
      </c>
      <c r="BE20" s="73" t="s">
        <v>12</v>
      </c>
      <c r="BF20" s="73" t="s">
        <v>3</v>
      </c>
      <c r="BG20" s="148" t="s">
        <v>27</v>
      </c>
      <c r="BH20" s="73" t="s">
        <v>6</v>
      </c>
      <c r="BI20" s="73" t="s">
        <v>7</v>
      </c>
      <c r="BJ20" s="73" t="s">
        <v>25</v>
      </c>
      <c r="BK20" s="73" t="s">
        <v>26</v>
      </c>
      <c r="BL20" s="73" t="s">
        <v>12</v>
      </c>
      <c r="BM20" s="73" t="s">
        <v>3</v>
      </c>
      <c r="BN20" s="148" t="s">
        <v>27</v>
      </c>
      <c r="BO20" s="73" t="s">
        <v>6</v>
      </c>
      <c r="BP20" s="73" t="s">
        <v>7</v>
      </c>
      <c r="BQ20" s="73" t="s">
        <v>25</v>
      </c>
      <c r="BR20" s="73" t="s">
        <v>26</v>
      </c>
      <c r="BS20" s="73" t="s">
        <v>12</v>
      </c>
      <c r="BT20" s="73" t="s">
        <v>3</v>
      </c>
      <c r="BU20" s="148" t="s">
        <v>27</v>
      </c>
      <c r="BV20" s="353"/>
    </row>
    <row r="21" spans="1:74" x14ac:dyDescent="0.25">
      <c r="A21" s="81">
        <v>1</v>
      </c>
      <c r="B21" s="81">
        <v>2</v>
      </c>
      <c r="C21" s="81">
        <v>3</v>
      </c>
      <c r="D21" s="81">
        <v>4</v>
      </c>
      <c r="E21" s="81">
        <v>5</v>
      </c>
      <c r="F21" s="81">
        <v>6</v>
      </c>
      <c r="G21" s="81">
        <v>7</v>
      </c>
      <c r="H21" s="81">
        <v>8</v>
      </c>
      <c r="I21" s="81">
        <v>9</v>
      </c>
      <c r="J21" s="81">
        <v>10</v>
      </c>
      <c r="K21" s="81">
        <v>11</v>
      </c>
      <c r="L21" s="81">
        <v>12</v>
      </c>
      <c r="M21" s="81">
        <v>13</v>
      </c>
      <c r="N21" s="81">
        <v>14</v>
      </c>
      <c r="O21" s="81">
        <v>15</v>
      </c>
      <c r="P21" s="81">
        <v>16</v>
      </c>
      <c r="Q21" s="81">
        <v>17</v>
      </c>
      <c r="R21" s="81">
        <v>18</v>
      </c>
      <c r="S21" s="81">
        <v>19</v>
      </c>
      <c r="T21" s="81">
        <v>20</v>
      </c>
      <c r="U21" s="81">
        <v>21</v>
      </c>
      <c r="V21" s="81">
        <v>22</v>
      </c>
      <c r="W21" s="81">
        <v>23</v>
      </c>
      <c r="X21" s="81">
        <v>24</v>
      </c>
      <c r="Y21" s="81">
        <v>25</v>
      </c>
      <c r="Z21" s="81">
        <v>26</v>
      </c>
      <c r="AA21" s="81">
        <v>27</v>
      </c>
      <c r="AB21" s="81">
        <v>28</v>
      </c>
      <c r="AC21" s="81">
        <v>29</v>
      </c>
      <c r="AD21" s="81">
        <v>30</v>
      </c>
      <c r="AE21" s="81">
        <v>31</v>
      </c>
      <c r="AF21" s="81">
        <v>32</v>
      </c>
      <c r="AG21" s="81">
        <v>33</v>
      </c>
      <c r="AH21" s="81">
        <v>34</v>
      </c>
      <c r="AI21" s="81">
        <v>35</v>
      </c>
      <c r="AJ21" s="81">
        <v>36</v>
      </c>
      <c r="AK21" s="81">
        <v>37</v>
      </c>
      <c r="AL21" s="81">
        <v>38</v>
      </c>
      <c r="AM21" s="81">
        <v>39</v>
      </c>
      <c r="AN21" s="81">
        <v>40</v>
      </c>
      <c r="AO21" s="81">
        <v>41</v>
      </c>
      <c r="AP21" s="81">
        <v>42</v>
      </c>
      <c r="AQ21" s="81">
        <v>43</v>
      </c>
      <c r="AR21" s="81">
        <v>44</v>
      </c>
      <c r="AS21" s="81">
        <v>45</v>
      </c>
      <c r="AT21" s="81">
        <v>46</v>
      </c>
      <c r="AU21" s="81">
        <v>47</v>
      </c>
      <c r="AV21" s="81">
        <v>48</v>
      </c>
      <c r="AW21" s="81">
        <v>49</v>
      </c>
      <c r="AX21" s="81">
        <v>50</v>
      </c>
      <c r="AY21" s="81">
        <v>51</v>
      </c>
      <c r="AZ21" s="81">
        <v>52</v>
      </c>
      <c r="BA21" s="81">
        <v>53</v>
      </c>
      <c r="BB21" s="81">
        <v>54</v>
      </c>
      <c r="BC21" s="81">
        <v>55</v>
      </c>
      <c r="BD21" s="81">
        <v>56</v>
      </c>
      <c r="BE21" s="81">
        <v>57</v>
      </c>
      <c r="BF21" s="81">
        <v>58</v>
      </c>
      <c r="BG21" s="81">
        <v>59</v>
      </c>
      <c r="BH21" s="81">
        <v>60</v>
      </c>
      <c r="BI21" s="81">
        <v>61</v>
      </c>
      <c r="BJ21" s="81">
        <v>62</v>
      </c>
      <c r="BK21" s="81">
        <v>63</v>
      </c>
      <c r="BL21" s="81">
        <v>64</v>
      </c>
      <c r="BM21" s="81">
        <v>65</v>
      </c>
      <c r="BN21" s="81">
        <v>66</v>
      </c>
      <c r="BO21" s="81">
        <v>67</v>
      </c>
      <c r="BP21" s="81">
        <v>68</v>
      </c>
      <c r="BQ21" s="81">
        <v>69</v>
      </c>
      <c r="BR21" s="81">
        <v>70</v>
      </c>
      <c r="BS21" s="81">
        <v>71</v>
      </c>
      <c r="BT21" s="81">
        <v>72</v>
      </c>
      <c r="BU21" s="81">
        <v>73</v>
      </c>
      <c r="BV21" s="81">
        <v>74</v>
      </c>
    </row>
    <row r="22" spans="1:74" s="1" customFormat="1" x14ac:dyDescent="0.25">
      <c r="A22" s="72"/>
      <c r="B22" s="72"/>
      <c r="C22" s="72"/>
      <c r="D22" s="72"/>
      <c r="E22" s="72"/>
      <c r="F22" s="72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81"/>
    </row>
    <row r="23" spans="1:74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</row>
    <row r="24" spans="1:74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</row>
    <row r="25" spans="1:74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</row>
    <row r="26" spans="1:74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</row>
    <row r="27" spans="1:74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</row>
    <row r="28" spans="1:74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</row>
    <row r="29" spans="1:74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</row>
    <row r="30" spans="1:74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</row>
  </sheetData>
  <customSheetViews>
    <customSheetView guid="{4C45463A-C21A-4E38-9E5F-EFF5BA12C056}" scale="60" showPageBreaks="1" printArea="1" state="hidden" view="pageBreakPreview" topLeftCell="L1">
      <selection activeCell="AL3" sqref="AL3"/>
      <colBreaks count="1" manualBreakCount="1">
        <brk id="3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48" fitToWidth="2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printArea="1" state="hidden" view="pageBreakPreview" topLeftCell="L1">
      <selection activeCell="AL3" sqref="AL3"/>
      <colBreaks count="1" manualBreakCount="1">
        <brk id="3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48" fitToWidth="2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printArea="1" state="hidden" view="pageBreakPreview" topLeftCell="L1">
      <selection activeCell="AL3" sqref="AL3"/>
      <colBreaks count="1" manualBreakCount="1">
        <brk id="38" max="21" man="1"/>
      </colBreaks>
      <pageMargins left="0.78740157480314965" right="0.39370078740157483" top="0.78740157480314965" bottom="0.78740157480314965" header="0.51181102362204722" footer="0.51181102362204722"/>
      <printOptions horizontalCentered="1"/>
      <pageSetup paperSize="9" scale="48" fitToWidth="2" fitToHeight="0" orientation="landscape" r:id="rId3"/>
      <headerFooter differentFirst="1" alignWithMargins="0">
        <oddHeader>&amp;C&amp;P</oddHeader>
      </headerFooter>
    </customSheetView>
  </customSheetViews>
  <mergeCells count="26">
    <mergeCell ref="A7:AL7"/>
    <mergeCell ref="A6:AL6"/>
    <mergeCell ref="A4:AL4"/>
    <mergeCell ref="D16:AL17"/>
    <mergeCell ref="AM16:BU17"/>
    <mergeCell ref="A15:AL15"/>
    <mergeCell ref="A13:AL13"/>
    <mergeCell ref="A12:AL12"/>
    <mergeCell ref="A10:AL10"/>
    <mergeCell ref="A9:AL9"/>
    <mergeCell ref="A16:A20"/>
    <mergeCell ref="B16:B20"/>
    <mergeCell ref="C16:C20"/>
    <mergeCell ref="BV16:BV20"/>
    <mergeCell ref="D18:AL18"/>
    <mergeCell ref="AM18:BU18"/>
    <mergeCell ref="D19:J19"/>
    <mergeCell ref="BA19:BG19"/>
    <mergeCell ref="BH19:BN19"/>
    <mergeCell ref="BO19:BU19"/>
    <mergeCell ref="K19:Q19"/>
    <mergeCell ref="R19:X19"/>
    <mergeCell ref="Y19:AE19"/>
    <mergeCell ref="AF19:AL19"/>
    <mergeCell ref="AM19:AS19"/>
    <mergeCell ref="AT19:AZ19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48" fitToWidth="2" fitToHeight="0" orientation="landscape" r:id="rId4"/>
  <headerFooter differentFirst="1" alignWithMargins="0">
    <oddHeader>&amp;C&amp;P</oddHeader>
  </headerFooter>
  <colBreaks count="1" manualBreakCount="1">
    <brk id="38" max="21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/>
    <pageSetUpPr fitToPage="1"/>
  </sheetPr>
  <dimension ref="A1:CD30"/>
  <sheetViews>
    <sheetView view="pageBreakPreview" zoomScale="60" zoomScaleNormal="60" workbookViewId="0">
      <selection activeCell="BC3" sqref="BC3"/>
    </sheetView>
  </sheetViews>
  <sheetFormatPr defaultRowHeight="15.75" x14ac:dyDescent="0.25"/>
  <cols>
    <col min="1" max="1" width="9.125" style="11" customWidth="1"/>
    <col min="2" max="2" width="16.375" style="11" customWidth="1"/>
    <col min="3" max="4" width="15.375" style="11" customWidth="1"/>
    <col min="5" max="7" width="5.625" style="11" customWidth="1"/>
    <col min="8" max="9" width="6.625" style="11" customWidth="1"/>
    <col min="10" max="14" width="5.625" style="11" customWidth="1"/>
    <col min="15" max="16" width="6.625" style="11" customWidth="1"/>
    <col min="17" max="21" width="5.625" style="11" customWidth="1"/>
    <col min="22" max="23" width="6.625" style="11" customWidth="1"/>
    <col min="24" max="28" width="5.625" style="11" customWidth="1"/>
    <col min="29" max="30" width="6.625" style="11" customWidth="1"/>
    <col min="31" max="35" width="5.625" style="11" customWidth="1"/>
    <col min="36" max="37" width="6.625" style="11" customWidth="1"/>
    <col min="38" max="42" width="5.625" style="11" customWidth="1"/>
    <col min="43" max="44" width="6.625" style="11" customWidth="1"/>
    <col min="45" max="49" width="5.625" style="11" customWidth="1"/>
    <col min="50" max="51" width="6.625" style="11" customWidth="1"/>
    <col min="52" max="53" width="5.625" style="11" customWidth="1"/>
    <col min="54" max="54" width="5" style="11" customWidth="1"/>
    <col min="55" max="55" width="15" style="11" customWidth="1"/>
    <col min="56" max="56" width="6.625" style="11" customWidth="1"/>
    <col min="57" max="57" width="6.375" style="11" customWidth="1"/>
    <col min="58" max="58" width="6.25" style="11" customWidth="1"/>
    <col min="59" max="59" width="6" style="11" customWidth="1"/>
    <col min="60" max="60" width="6.5" style="11" customWidth="1"/>
    <col min="61" max="61" width="6.875" style="11" customWidth="1"/>
    <col min="62" max="62" width="6.625" style="11" customWidth="1"/>
    <col min="63" max="65" width="6.5" style="11" customWidth="1"/>
    <col min="66" max="66" width="8.75" style="11" customWidth="1"/>
    <col min="67" max="67" width="5.625" style="11" customWidth="1"/>
    <col min="68" max="69" width="6.625" style="11" customWidth="1"/>
    <col min="70" max="71" width="5.625" style="11" customWidth="1"/>
    <col min="72" max="72" width="16.625" style="11" customWidth="1"/>
    <col min="73" max="16384" width="9" style="11"/>
  </cols>
  <sheetData>
    <row r="1" spans="1:82" ht="18.75" x14ac:dyDescent="0.25">
      <c r="X1" s="16"/>
      <c r="Y1" s="16"/>
      <c r="Z1" s="22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48" t="s">
        <v>279</v>
      </c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Q1" s="16"/>
      <c r="BR1" s="16"/>
      <c r="BS1" s="16"/>
    </row>
    <row r="2" spans="1:82" ht="18.75" x14ac:dyDescent="0.3">
      <c r="X2" s="16"/>
      <c r="Y2" s="16"/>
      <c r="Z2" s="22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26" t="s">
        <v>2</v>
      </c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Q2" s="16"/>
      <c r="BR2" s="16"/>
      <c r="BS2" s="16"/>
    </row>
    <row r="3" spans="1:82" ht="18.75" x14ac:dyDescent="0.3">
      <c r="X3" s="16"/>
      <c r="Y3" s="16"/>
      <c r="Z3" s="22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26" t="s">
        <v>169</v>
      </c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Q3" s="16"/>
      <c r="BR3" s="16"/>
      <c r="BS3" s="16"/>
    </row>
    <row r="4" spans="1:82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1"/>
      <c r="AG4" s="351"/>
      <c r="AH4" s="351"/>
      <c r="AI4" s="351"/>
      <c r="AJ4" s="351"/>
      <c r="AK4" s="351"/>
      <c r="AL4" s="351"/>
      <c r="AM4" s="351"/>
      <c r="AN4" s="351"/>
      <c r="AO4" s="351"/>
      <c r="AP4" s="351"/>
      <c r="AQ4" s="351"/>
      <c r="AR4" s="351"/>
      <c r="AS4" s="351"/>
      <c r="AT4" s="351"/>
      <c r="AU4" s="351"/>
      <c r="AV4" s="351"/>
      <c r="AW4" s="351"/>
      <c r="AX4" s="351"/>
      <c r="AY4" s="351"/>
      <c r="AZ4" s="351"/>
      <c r="BA4" s="351"/>
      <c r="BB4" s="351"/>
      <c r="BC4" s="351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</row>
    <row r="5" spans="1:82" x14ac:dyDescent="0.25">
      <c r="X5" s="16"/>
      <c r="Y5" s="16"/>
      <c r="Z5" s="22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</row>
    <row r="6" spans="1:82" ht="18.75" customHeight="1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352"/>
      <c r="AE6" s="352"/>
      <c r="AF6" s="352"/>
      <c r="AG6" s="352"/>
      <c r="AH6" s="352"/>
      <c r="AI6" s="352"/>
      <c r="AJ6" s="352"/>
      <c r="AK6" s="352"/>
      <c r="AL6" s="352"/>
      <c r="AM6" s="352"/>
      <c r="AN6" s="352"/>
      <c r="AO6" s="352"/>
      <c r="AP6" s="352"/>
      <c r="AQ6" s="352"/>
      <c r="AR6" s="352"/>
      <c r="AS6" s="352"/>
      <c r="AT6" s="352"/>
      <c r="AU6" s="352"/>
      <c r="AV6" s="352"/>
      <c r="AW6" s="352"/>
      <c r="AX6" s="352"/>
      <c r="AY6" s="352"/>
      <c r="AZ6" s="352"/>
      <c r="BA6" s="352"/>
      <c r="BB6" s="352"/>
      <c r="BC6" s="352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</row>
    <row r="7" spans="1:82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2"/>
      <c r="AE7" s="352"/>
      <c r="AF7" s="352"/>
      <c r="AG7" s="352"/>
      <c r="AH7" s="352"/>
      <c r="AI7" s="352"/>
      <c r="AJ7" s="352"/>
      <c r="AK7" s="352"/>
      <c r="AL7" s="352"/>
      <c r="AM7" s="352"/>
      <c r="AN7" s="352"/>
      <c r="AO7" s="352"/>
      <c r="AP7" s="352"/>
      <c r="AQ7" s="352"/>
      <c r="AR7" s="352"/>
      <c r="AS7" s="352"/>
      <c r="AT7" s="352"/>
      <c r="AU7" s="352"/>
      <c r="AV7" s="352"/>
      <c r="AW7" s="352"/>
      <c r="AX7" s="352"/>
      <c r="AY7" s="352"/>
      <c r="AZ7" s="352"/>
      <c r="BA7" s="352"/>
      <c r="BB7" s="352"/>
      <c r="BC7" s="352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</row>
    <row r="8" spans="1:82" ht="18.75" x14ac:dyDescent="0.3">
      <c r="A8" s="76"/>
      <c r="B8" s="76"/>
      <c r="C8" s="76"/>
      <c r="D8" s="158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16"/>
      <c r="Y8" s="16"/>
      <c r="Z8" s="22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</row>
    <row r="9" spans="1:82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  <c r="AD9" s="365"/>
      <c r="AE9" s="365"/>
      <c r="AF9" s="365"/>
      <c r="AG9" s="365"/>
      <c r="AH9" s="365"/>
      <c r="AI9" s="365"/>
      <c r="AJ9" s="365"/>
      <c r="AK9" s="365"/>
      <c r="AL9" s="365"/>
      <c r="AM9" s="365"/>
      <c r="AN9" s="365"/>
      <c r="AO9" s="365"/>
      <c r="AP9" s="365"/>
      <c r="AQ9" s="365"/>
      <c r="AR9" s="365"/>
      <c r="AS9" s="365"/>
      <c r="AT9" s="365"/>
      <c r="AU9" s="365"/>
      <c r="AV9" s="365"/>
      <c r="AW9" s="365"/>
      <c r="AX9" s="365"/>
      <c r="AY9" s="365"/>
      <c r="AZ9" s="365"/>
      <c r="BA9" s="365"/>
      <c r="BB9" s="365"/>
      <c r="BC9" s="365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</row>
    <row r="10" spans="1:82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366"/>
      <c r="AE10" s="366"/>
      <c r="AF10" s="366"/>
      <c r="AG10" s="366"/>
      <c r="AH10" s="366"/>
      <c r="AI10" s="366"/>
      <c r="AJ10" s="366"/>
      <c r="AK10" s="366"/>
      <c r="AL10" s="366"/>
      <c r="AM10" s="366"/>
      <c r="AN10" s="366"/>
      <c r="AO10" s="366"/>
      <c r="AP10" s="366"/>
      <c r="AQ10" s="366"/>
      <c r="AR10" s="366"/>
      <c r="AS10" s="366"/>
      <c r="AT10" s="366"/>
      <c r="AU10" s="366"/>
      <c r="AV10" s="366"/>
      <c r="AW10" s="366"/>
      <c r="AX10" s="366"/>
      <c r="AY10" s="366"/>
      <c r="AZ10" s="366"/>
      <c r="BA10" s="366"/>
      <c r="BB10" s="366"/>
      <c r="BC10" s="366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</row>
    <row r="11" spans="1:82" x14ac:dyDescent="0.25">
      <c r="A11" s="71"/>
      <c r="B11" s="71"/>
      <c r="C11" s="71"/>
      <c r="D11" s="155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16"/>
      <c r="Y11" s="16"/>
      <c r="Z11" s="22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</row>
    <row r="12" spans="1:82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  <c r="AC12" s="372"/>
      <c r="AD12" s="372"/>
      <c r="AE12" s="372"/>
      <c r="AF12" s="372"/>
      <c r="AG12" s="372"/>
      <c r="AH12" s="372"/>
      <c r="AI12" s="372"/>
      <c r="AJ12" s="372"/>
      <c r="AK12" s="372"/>
      <c r="AL12" s="372"/>
      <c r="AM12" s="372"/>
      <c r="AN12" s="372"/>
      <c r="AO12" s="372"/>
      <c r="AP12" s="372"/>
      <c r="AQ12" s="372"/>
      <c r="AR12" s="372"/>
      <c r="AS12" s="372"/>
      <c r="AT12" s="372"/>
      <c r="AU12" s="372"/>
      <c r="AV12" s="372"/>
      <c r="AW12" s="372"/>
      <c r="AX12" s="372"/>
      <c r="AY12" s="372"/>
      <c r="AZ12" s="372"/>
      <c r="BA12" s="372"/>
      <c r="BB12" s="372"/>
      <c r="BC12" s="372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</row>
    <row r="13" spans="1:82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366"/>
      <c r="AF13" s="366"/>
      <c r="AG13" s="366"/>
      <c r="AH13" s="366"/>
      <c r="AI13" s="366"/>
      <c r="AJ13" s="366"/>
      <c r="AK13" s="366"/>
      <c r="AL13" s="366"/>
      <c r="AM13" s="366"/>
      <c r="AN13" s="366"/>
      <c r="AO13" s="366"/>
      <c r="AP13" s="366"/>
      <c r="AQ13" s="366"/>
      <c r="AR13" s="366"/>
      <c r="AS13" s="366"/>
      <c r="AT13" s="366"/>
      <c r="AU13" s="366"/>
      <c r="AV13" s="366"/>
      <c r="AW13" s="366"/>
      <c r="AX13" s="366"/>
      <c r="AY13" s="366"/>
      <c r="AZ13" s="366"/>
      <c r="BA13" s="366"/>
      <c r="BB13" s="366"/>
      <c r="BC13" s="366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</row>
    <row r="14" spans="1:82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3"/>
      <c r="AG14" s="3"/>
      <c r="AH14" s="3"/>
      <c r="AI14" s="3"/>
      <c r="AJ14" s="3"/>
      <c r="AK14" s="3"/>
      <c r="AL14" s="3"/>
      <c r="AM14" s="3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</row>
    <row r="15" spans="1:82" ht="18.75" x14ac:dyDescent="0.3">
      <c r="A15" s="483" t="s">
        <v>93</v>
      </c>
      <c r="B15" s="483"/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483"/>
      <c r="Q15" s="483"/>
      <c r="R15" s="483"/>
      <c r="S15" s="483"/>
      <c r="T15" s="483"/>
      <c r="U15" s="483"/>
      <c r="V15" s="483"/>
      <c r="W15" s="483"/>
      <c r="X15" s="483"/>
      <c r="Y15" s="483"/>
      <c r="Z15" s="483"/>
      <c r="AA15" s="483"/>
      <c r="AB15" s="483"/>
      <c r="AC15" s="483"/>
      <c r="AD15" s="483"/>
      <c r="AE15" s="483"/>
      <c r="AF15" s="483"/>
      <c r="AG15" s="483"/>
      <c r="AH15" s="483"/>
      <c r="AI15" s="483"/>
      <c r="AJ15" s="483"/>
      <c r="AK15" s="483"/>
      <c r="AL15" s="483"/>
      <c r="AM15" s="483"/>
      <c r="AN15" s="483"/>
      <c r="AO15" s="483"/>
      <c r="AP15" s="483"/>
      <c r="AQ15" s="483"/>
      <c r="AR15" s="483"/>
      <c r="AS15" s="483"/>
      <c r="AT15" s="483"/>
      <c r="AU15" s="483"/>
      <c r="AV15" s="483"/>
      <c r="AW15" s="483"/>
      <c r="AX15" s="483"/>
      <c r="AY15" s="483"/>
      <c r="AZ15" s="483"/>
      <c r="BA15" s="483"/>
      <c r="BB15" s="483"/>
      <c r="BC15" s="483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</row>
    <row r="16" spans="1:82" ht="15.75" customHeight="1" x14ac:dyDescent="0.25">
      <c r="A16" s="374" t="s">
        <v>63</v>
      </c>
      <c r="B16" s="381" t="s">
        <v>79</v>
      </c>
      <c r="C16" s="381" t="s">
        <v>5</v>
      </c>
      <c r="D16" s="397" t="s">
        <v>255</v>
      </c>
      <c r="E16" s="375" t="s">
        <v>44</v>
      </c>
      <c r="F16" s="376"/>
      <c r="G16" s="376"/>
      <c r="H16" s="376"/>
      <c r="I16" s="376"/>
      <c r="J16" s="376"/>
      <c r="K16" s="376"/>
      <c r="L16" s="376"/>
      <c r="M16" s="376"/>
      <c r="N16" s="376"/>
      <c r="O16" s="376"/>
      <c r="P16" s="376"/>
      <c r="Q16" s="376"/>
      <c r="R16" s="376"/>
      <c r="S16" s="376"/>
      <c r="T16" s="376"/>
      <c r="U16" s="376"/>
      <c r="V16" s="376"/>
      <c r="W16" s="376"/>
      <c r="X16" s="376"/>
      <c r="Y16" s="376"/>
      <c r="Z16" s="376"/>
      <c r="AA16" s="376"/>
      <c r="AB16" s="376"/>
      <c r="AC16" s="376"/>
      <c r="AD16" s="376"/>
      <c r="AE16" s="376"/>
      <c r="AF16" s="376"/>
      <c r="AG16" s="376"/>
      <c r="AH16" s="376"/>
      <c r="AI16" s="376"/>
      <c r="AJ16" s="376"/>
      <c r="AK16" s="376"/>
      <c r="AL16" s="376"/>
      <c r="AM16" s="376"/>
      <c r="AN16" s="376"/>
      <c r="AO16" s="376"/>
      <c r="AP16" s="376"/>
      <c r="AQ16" s="376"/>
      <c r="AR16" s="376"/>
      <c r="AS16" s="376"/>
      <c r="AT16" s="376"/>
      <c r="AU16" s="376"/>
      <c r="AV16" s="376"/>
      <c r="AW16" s="376"/>
      <c r="AX16" s="376"/>
      <c r="AY16" s="376"/>
      <c r="AZ16" s="376"/>
      <c r="BA16" s="376"/>
      <c r="BB16" s="484"/>
      <c r="BC16" s="381" t="s">
        <v>22</v>
      </c>
      <c r="BD16" s="25"/>
      <c r="BE16" s="25"/>
      <c r="BF16" s="25"/>
      <c r="BG16" s="25"/>
      <c r="BH16" s="25"/>
      <c r="BI16" s="25"/>
      <c r="BJ16" s="74"/>
      <c r="BK16" s="74"/>
      <c r="BL16" s="74"/>
      <c r="BM16" s="74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</row>
    <row r="17" spans="1:82" ht="15.75" customHeight="1" x14ac:dyDescent="0.25">
      <c r="A17" s="374"/>
      <c r="B17" s="381"/>
      <c r="C17" s="381"/>
      <c r="D17" s="398"/>
      <c r="E17" s="377"/>
      <c r="F17" s="378"/>
      <c r="G17" s="378"/>
      <c r="H17" s="378"/>
      <c r="I17" s="378"/>
      <c r="J17" s="378"/>
      <c r="K17" s="378"/>
      <c r="L17" s="378"/>
      <c r="M17" s="378"/>
      <c r="N17" s="378"/>
      <c r="O17" s="378"/>
      <c r="P17" s="378"/>
      <c r="Q17" s="378"/>
      <c r="R17" s="378"/>
      <c r="S17" s="378"/>
      <c r="T17" s="378"/>
      <c r="U17" s="378"/>
      <c r="V17" s="378"/>
      <c r="W17" s="378"/>
      <c r="X17" s="378"/>
      <c r="Y17" s="378"/>
      <c r="Z17" s="378"/>
      <c r="AA17" s="378"/>
      <c r="AB17" s="378"/>
      <c r="AC17" s="378"/>
      <c r="AD17" s="378"/>
      <c r="AE17" s="378"/>
      <c r="AF17" s="378"/>
      <c r="AG17" s="378"/>
      <c r="AH17" s="378"/>
      <c r="AI17" s="378"/>
      <c r="AJ17" s="378"/>
      <c r="AK17" s="378"/>
      <c r="AL17" s="378"/>
      <c r="AM17" s="378"/>
      <c r="AN17" s="378"/>
      <c r="AO17" s="378"/>
      <c r="AP17" s="378"/>
      <c r="AQ17" s="378"/>
      <c r="AR17" s="378"/>
      <c r="AS17" s="378"/>
      <c r="AT17" s="378"/>
      <c r="AU17" s="378"/>
      <c r="AV17" s="378"/>
      <c r="AW17" s="378"/>
      <c r="AX17" s="378"/>
      <c r="AY17" s="378"/>
      <c r="AZ17" s="378"/>
      <c r="BA17" s="378"/>
      <c r="BB17" s="485"/>
      <c r="BC17" s="381"/>
      <c r="BD17" s="25"/>
      <c r="BE17" s="25"/>
      <c r="BF17" s="25"/>
      <c r="BG17" s="25"/>
      <c r="BH17" s="25"/>
      <c r="BI17" s="25"/>
      <c r="BJ17" s="74"/>
      <c r="BK17" s="74"/>
      <c r="BL17" s="74"/>
      <c r="BM17" s="74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</row>
    <row r="18" spans="1:82" ht="54.75" customHeight="1" x14ac:dyDescent="0.25">
      <c r="A18" s="374"/>
      <c r="B18" s="381"/>
      <c r="C18" s="381"/>
      <c r="D18" s="398"/>
      <c r="E18" s="374" t="s">
        <v>23</v>
      </c>
      <c r="F18" s="374"/>
      <c r="G18" s="374"/>
      <c r="H18" s="374"/>
      <c r="I18" s="374"/>
      <c r="J18" s="374"/>
      <c r="K18" s="374"/>
      <c r="L18" s="374"/>
      <c r="M18" s="374"/>
      <c r="N18" s="374"/>
      <c r="O18" s="374"/>
      <c r="P18" s="374"/>
      <c r="Q18" s="374"/>
      <c r="R18" s="374"/>
      <c r="S18" s="374"/>
      <c r="T18" s="374"/>
      <c r="U18" s="374"/>
      <c r="V18" s="374"/>
      <c r="W18" s="374"/>
      <c r="X18" s="374"/>
      <c r="Y18" s="374"/>
      <c r="Z18" s="374"/>
      <c r="AA18" s="374"/>
      <c r="AB18" s="374"/>
      <c r="AC18" s="374"/>
      <c r="AD18" s="374" t="s">
        <v>24</v>
      </c>
      <c r="AE18" s="374"/>
      <c r="AF18" s="374"/>
      <c r="AG18" s="374"/>
      <c r="AH18" s="374"/>
      <c r="AI18" s="374"/>
      <c r="AJ18" s="374"/>
      <c r="AK18" s="374"/>
      <c r="AL18" s="374"/>
      <c r="AM18" s="374"/>
      <c r="AN18" s="374"/>
      <c r="AO18" s="374"/>
      <c r="AP18" s="374"/>
      <c r="AQ18" s="374"/>
      <c r="AR18" s="374"/>
      <c r="AS18" s="374"/>
      <c r="AT18" s="374"/>
      <c r="AU18" s="374"/>
      <c r="AV18" s="374"/>
      <c r="AW18" s="374"/>
      <c r="AX18" s="374"/>
      <c r="AY18" s="374"/>
      <c r="AZ18" s="374"/>
      <c r="BA18" s="374"/>
      <c r="BB18" s="379"/>
      <c r="BC18" s="381"/>
      <c r="BD18" s="20"/>
      <c r="BE18" s="20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</row>
    <row r="19" spans="1:82" ht="31.5" customHeight="1" x14ac:dyDescent="0.25">
      <c r="A19" s="374"/>
      <c r="B19" s="381"/>
      <c r="C19" s="381"/>
      <c r="D19" s="398"/>
      <c r="E19" s="381" t="s">
        <v>29</v>
      </c>
      <c r="F19" s="381"/>
      <c r="G19" s="381"/>
      <c r="H19" s="381"/>
      <c r="I19" s="381"/>
      <c r="J19" s="381" t="s">
        <v>30</v>
      </c>
      <c r="K19" s="381"/>
      <c r="L19" s="381"/>
      <c r="M19" s="381"/>
      <c r="N19" s="381"/>
      <c r="O19" s="381" t="s">
        <v>31</v>
      </c>
      <c r="P19" s="381"/>
      <c r="Q19" s="381"/>
      <c r="R19" s="381"/>
      <c r="S19" s="381"/>
      <c r="T19" s="381" t="s">
        <v>34</v>
      </c>
      <c r="U19" s="381"/>
      <c r="V19" s="381"/>
      <c r="W19" s="381"/>
      <c r="X19" s="381"/>
      <c r="Y19" s="374" t="s">
        <v>33</v>
      </c>
      <c r="Z19" s="374"/>
      <c r="AA19" s="374"/>
      <c r="AB19" s="374"/>
      <c r="AC19" s="374"/>
      <c r="AD19" s="381" t="s">
        <v>29</v>
      </c>
      <c r="AE19" s="381"/>
      <c r="AF19" s="381"/>
      <c r="AG19" s="381"/>
      <c r="AH19" s="381"/>
      <c r="AI19" s="381" t="s">
        <v>30</v>
      </c>
      <c r="AJ19" s="381"/>
      <c r="AK19" s="381"/>
      <c r="AL19" s="381"/>
      <c r="AM19" s="381"/>
      <c r="AN19" s="381" t="s">
        <v>31</v>
      </c>
      <c r="AO19" s="381"/>
      <c r="AP19" s="381"/>
      <c r="AQ19" s="381"/>
      <c r="AR19" s="381"/>
      <c r="AS19" s="381" t="s">
        <v>34</v>
      </c>
      <c r="AT19" s="381"/>
      <c r="AU19" s="381"/>
      <c r="AV19" s="381"/>
      <c r="AW19" s="381"/>
      <c r="AX19" s="374" t="s">
        <v>33</v>
      </c>
      <c r="AY19" s="374"/>
      <c r="AZ19" s="374"/>
      <c r="BA19" s="374"/>
      <c r="BB19" s="379"/>
      <c r="BC19" s="381"/>
      <c r="BD19" s="20"/>
      <c r="BE19" s="20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</row>
    <row r="20" spans="1:82" ht="65.25" customHeight="1" x14ac:dyDescent="0.25">
      <c r="A20" s="374"/>
      <c r="B20" s="381"/>
      <c r="C20" s="381"/>
      <c r="D20" s="399"/>
      <c r="E20" s="148" t="s">
        <v>6</v>
      </c>
      <c r="F20" s="148" t="s">
        <v>7</v>
      </c>
      <c r="G20" s="148" t="s">
        <v>207</v>
      </c>
      <c r="H20" s="148" t="s">
        <v>3</v>
      </c>
      <c r="I20" s="148" t="s">
        <v>27</v>
      </c>
      <c r="J20" s="148" t="s">
        <v>6</v>
      </c>
      <c r="K20" s="148" t="s">
        <v>7</v>
      </c>
      <c r="L20" s="148" t="s">
        <v>207</v>
      </c>
      <c r="M20" s="148" t="s">
        <v>3</v>
      </c>
      <c r="N20" s="148" t="s">
        <v>27</v>
      </c>
      <c r="O20" s="148" t="s">
        <v>6</v>
      </c>
      <c r="P20" s="148" t="s">
        <v>7</v>
      </c>
      <c r="Q20" s="148" t="s">
        <v>207</v>
      </c>
      <c r="R20" s="148" t="s">
        <v>3</v>
      </c>
      <c r="S20" s="148" t="s">
        <v>27</v>
      </c>
      <c r="T20" s="148" t="s">
        <v>6</v>
      </c>
      <c r="U20" s="148" t="s">
        <v>7</v>
      </c>
      <c r="V20" s="148" t="s">
        <v>207</v>
      </c>
      <c r="W20" s="148" t="s">
        <v>3</v>
      </c>
      <c r="X20" s="148" t="s">
        <v>27</v>
      </c>
      <c r="Y20" s="148" t="s">
        <v>6</v>
      </c>
      <c r="Z20" s="148" t="s">
        <v>7</v>
      </c>
      <c r="AA20" s="148" t="s">
        <v>207</v>
      </c>
      <c r="AB20" s="148" t="s">
        <v>3</v>
      </c>
      <c r="AC20" s="148" t="s">
        <v>27</v>
      </c>
      <c r="AD20" s="148" t="s">
        <v>6</v>
      </c>
      <c r="AE20" s="148" t="s">
        <v>7</v>
      </c>
      <c r="AF20" s="148" t="s">
        <v>207</v>
      </c>
      <c r="AG20" s="148" t="s">
        <v>3</v>
      </c>
      <c r="AH20" s="148" t="s">
        <v>27</v>
      </c>
      <c r="AI20" s="148" t="s">
        <v>6</v>
      </c>
      <c r="AJ20" s="148" t="s">
        <v>7</v>
      </c>
      <c r="AK20" s="148" t="s">
        <v>207</v>
      </c>
      <c r="AL20" s="148" t="s">
        <v>3</v>
      </c>
      <c r="AM20" s="148" t="s">
        <v>27</v>
      </c>
      <c r="AN20" s="148" t="s">
        <v>6</v>
      </c>
      <c r="AO20" s="148" t="s">
        <v>7</v>
      </c>
      <c r="AP20" s="148" t="s">
        <v>207</v>
      </c>
      <c r="AQ20" s="148" t="s">
        <v>3</v>
      </c>
      <c r="AR20" s="148" t="s">
        <v>27</v>
      </c>
      <c r="AS20" s="148" t="s">
        <v>6</v>
      </c>
      <c r="AT20" s="148" t="s">
        <v>7</v>
      </c>
      <c r="AU20" s="148" t="s">
        <v>207</v>
      </c>
      <c r="AV20" s="148" t="s">
        <v>3</v>
      </c>
      <c r="AW20" s="148" t="s">
        <v>27</v>
      </c>
      <c r="AX20" s="148" t="s">
        <v>6</v>
      </c>
      <c r="AY20" s="148" t="s">
        <v>7</v>
      </c>
      <c r="AZ20" s="148" t="s">
        <v>207</v>
      </c>
      <c r="BA20" s="148" t="s">
        <v>3</v>
      </c>
      <c r="BB20" s="148" t="s">
        <v>27</v>
      </c>
      <c r="BC20" s="381"/>
      <c r="BD20" s="20"/>
      <c r="BE20" s="20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</row>
    <row r="21" spans="1:82" x14ac:dyDescent="0.25">
      <c r="A21" s="81">
        <v>1</v>
      </c>
      <c r="B21" s="81">
        <v>2</v>
      </c>
      <c r="C21" s="81">
        <v>3</v>
      </c>
      <c r="D21" s="159">
        <f>C21+1</f>
        <v>4</v>
      </c>
      <c r="E21" s="159">
        <f t="shared" ref="E21:BC21" si="0">D21+1</f>
        <v>5</v>
      </c>
      <c r="F21" s="159">
        <f t="shared" si="0"/>
        <v>6</v>
      </c>
      <c r="G21" s="159">
        <f t="shared" si="0"/>
        <v>7</v>
      </c>
      <c r="H21" s="159">
        <f t="shared" si="0"/>
        <v>8</v>
      </c>
      <c r="I21" s="159">
        <f t="shared" si="0"/>
        <v>9</v>
      </c>
      <c r="J21" s="159">
        <f t="shared" si="0"/>
        <v>10</v>
      </c>
      <c r="K21" s="159">
        <f t="shared" si="0"/>
        <v>11</v>
      </c>
      <c r="L21" s="159">
        <f t="shared" si="0"/>
        <v>12</v>
      </c>
      <c r="M21" s="159">
        <f t="shared" si="0"/>
        <v>13</v>
      </c>
      <c r="N21" s="159">
        <f t="shared" si="0"/>
        <v>14</v>
      </c>
      <c r="O21" s="159">
        <f t="shared" si="0"/>
        <v>15</v>
      </c>
      <c r="P21" s="159">
        <f t="shared" si="0"/>
        <v>16</v>
      </c>
      <c r="Q21" s="159">
        <f t="shared" si="0"/>
        <v>17</v>
      </c>
      <c r="R21" s="159">
        <f t="shared" si="0"/>
        <v>18</v>
      </c>
      <c r="S21" s="159">
        <f t="shared" si="0"/>
        <v>19</v>
      </c>
      <c r="T21" s="159">
        <f t="shared" si="0"/>
        <v>20</v>
      </c>
      <c r="U21" s="159">
        <f t="shared" si="0"/>
        <v>21</v>
      </c>
      <c r="V21" s="159">
        <f t="shared" si="0"/>
        <v>22</v>
      </c>
      <c r="W21" s="159">
        <f t="shared" si="0"/>
        <v>23</v>
      </c>
      <c r="X21" s="159">
        <f t="shared" si="0"/>
        <v>24</v>
      </c>
      <c r="Y21" s="159">
        <f t="shared" si="0"/>
        <v>25</v>
      </c>
      <c r="Z21" s="159">
        <f t="shared" si="0"/>
        <v>26</v>
      </c>
      <c r="AA21" s="159">
        <f t="shared" si="0"/>
        <v>27</v>
      </c>
      <c r="AB21" s="159">
        <f t="shared" si="0"/>
        <v>28</v>
      </c>
      <c r="AC21" s="159">
        <f t="shared" si="0"/>
        <v>29</v>
      </c>
      <c r="AD21" s="159">
        <f t="shared" si="0"/>
        <v>30</v>
      </c>
      <c r="AE21" s="159">
        <f t="shared" si="0"/>
        <v>31</v>
      </c>
      <c r="AF21" s="159">
        <f t="shared" si="0"/>
        <v>32</v>
      </c>
      <c r="AG21" s="159">
        <f t="shared" si="0"/>
        <v>33</v>
      </c>
      <c r="AH21" s="159">
        <f t="shared" si="0"/>
        <v>34</v>
      </c>
      <c r="AI21" s="159">
        <f t="shared" si="0"/>
        <v>35</v>
      </c>
      <c r="AJ21" s="159">
        <f t="shared" si="0"/>
        <v>36</v>
      </c>
      <c r="AK21" s="159">
        <f t="shared" si="0"/>
        <v>37</v>
      </c>
      <c r="AL21" s="159">
        <f t="shared" si="0"/>
        <v>38</v>
      </c>
      <c r="AM21" s="159">
        <f t="shared" si="0"/>
        <v>39</v>
      </c>
      <c r="AN21" s="159">
        <f t="shared" si="0"/>
        <v>40</v>
      </c>
      <c r="AO21" s="159">
        <f t="shared" si="0"/>
        <v>41</v>
      </c>
      <c r="AP21" s="159">
        <f t="shared" si="0"/>
        <v>42</v>
      </c>
      <c r="AQ21" s="159">
        <f t="shared" si="0"/>
        <v>43</v>
      </c>
      <c r="AR21" s="159">
        <f t="shared" si="0"/>
        <v>44</v>
      </c>
      <c r="AS21" s="159">
        <f t="shared" si="0"/>
        <v>45</v>
      </c>
      <c r="AT21" s="159">
        <f t="shared" si="0"/>
        <v>46</v>
      </c>
      <c r="AU21" s="159">
        <f t="shared" si="0"/>
        <v>47</v>
      </c>
      <c r="AV21" s="159">
        <f t="shared" si="0"/>
        <v>48</v>
      </c>
      <c r="AW21" s="159">
        <f t="shared" si="0"/>
        <v>49</v>
      </c>
      <c r="AX21" s="159">
        <f t="shared" si="0"/>
        <v>50</v>
      </c>
      <c r="AY21" s="159">
        <f t="shared" si="0"/>
        <v>51</v>
      </c>
      <c r="AZ21" s="159">
        <f t="shared" si="0"/>
        <v>52</v>
      </c>
      <c r="BA21" s="159">
        <f t="shared" si="0"/>
        <v>53</v>
      </c>
      <c r="BB21" s="159">
        <f t="shared" si="0"/>
        <v>54</v>
      </c>
      <c r="BC21" s="159">
        <f t="shared" si="0"/>
        <v>55</v>
      </c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</row>
    <row r="22" spans="1:82" s="1" customFormat="1" x14ac:dyDescent="0.25">
      <c r="A22" s="72"/>
      <c r="B22" s="72"/>
      <c r="C22" s="72"/>
      <c r="D22" s="72"/>
      <c r="E22" s="72"/>
      <c r="F22" s="72"/>
      <c r="G22" s="72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84"/>
    </row>
    <row r="23" spans="1:82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</row>
    <row r="24" spans="1:82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</row>
    <row r="25" spans="1:82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</row>
    <row r="26" spans="1:82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</row>
    <row r="27" spans="1:82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</row>
    <row r="28" spans="1:82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</row>
    <row r="29" spans="1:82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</row>
    <row r="30" spans="1:82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</row>
  </sheetData>
  <customSheetViews>
    <customSheetView guid="{4C45463A-C21A-4E38-9E5F-EFF5BA12C056}" scale="60" showPageBreaks="1" fitToPage="1" printArea="1" state="hidden" view="pageBreakPreview">
      <selection activeCell="BC3" sqref="BC3"/>
      <pageMargins left="0.78740157480314965" right="0.39370078740157483" top="0.78740157480314965" bottom="0.78740157480314965" header="0.51181102362204722" footer="0.51181102362204722"/>
      <printOptions horizontalCentered="1"/>
      <pageSetup paperSize="9" scale="34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>
      <selection activeCell="BC3" sqref="BC3"/>
      <pageMargins left="0.78740157480314965" right="0.39370078740157483" top="0.78740157480314965" bottom="0.78740157480314965" header="0.51181102362204722" footer="0.51181102362204722"/>
      <printOptions horizontalCentered="1"/>
      <pageSetup paperSize="9" scale="34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>
      <selection activeCell="BC3" sqref="BC3"/>
      <pageMargins left="0.78740157480314965" right="0.39370078740157483" top="0.78740157480314965" bottom="0.78740157480314965" header="0.51181102362204722" footer="0.51181102362204722"/>
      <printOptions horizontalCentered="1"/>
      <pageSetup paperSize="9" scale="34" fitToHeight="0" orientation="landscape" r:id="rId3"/>
      <headerFooter differentFirst="1" alignWithMargins="0">
        <oddHeader>&amp;C&amp;P</oddHeader>
      </headerFooter>
    </customSheetView>
  </customSheetViews>
  <mergeCells count="26">
    <mergeCell ref="AD19:AH19"/>
    <mergeCell ref="AI19:AM19"/>
    <mergeCell ref="AN19:AR19"/>
    <mergeCell ref="A15:BC15"/>
    <mergeCell ref="E19:I19"/>
    <mergeCell ref="J19:N19"/>
    <mergeCell ref="O19:S19"/>
    <mergeCell ref="T19:X19"/>
    <mergeCell ref="Y19:AC19"/>
    <mergeCell ref="D16:D20"/>
    <mergeCell ref="A4:BC4"/>
    <mergeCell ref="A6:BC6"/>
    <mergeCell ref="A7:BC7"/>
    <mergeCell ref="A9:BC9"/>
    <mergeCell ref="A16:A20"/>
    <mergeCell ref="B16:B20"/>
    <mergeCell ref="C16:C20"/>
    <mergeCell ref="E16:BB17"/>
    <mergeCell ref="BC16:BC20"/>
    <mergeCell ref="A10:BC10"/>
    <mergeCell ref="A12:BC12"/>
    <mergeCell ref="A13:BC13"/>
    <mergeCell ref="AS19:AW19"/>
    <mergeCell ref="AX19:BB19"/>
    <mergeCell ref="E18:AC18"/>
    <mergeCell ref="AD18:BB18"/>
  </mergeCells>
  <printOptions horizontalCentered="1"/>
  <pageMargins left="0.78740157480314965" right="0.39370078740157483" top="0.78740157480314965" bottom="0.78740157480314965" header="0.51181102362204722" footer="0.51181102362204722"/>
  <pageSetup paperSize="9" scale="34" fitToHeight="0" orientation="landscape" r:id="rId4"/>
  <headerFooter differentFirst="1" alignWithMargins="0">
    <oddHeader>&amp;C&amp;P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/>
    <pageSetUpPr fitToPage="1"/>
  </sheetPr>
  <dimension ref="A1:BD21"/>
  <sheetViews>
    <sheetView view="pageBreakPreview" zoomScale="60" zoomScaleNormal="100" workbookViewId="0">
      <selection activeCell="O17" sqref="O17:O18"/>
    </sheetView>
  </sheetViews>
  <sheetFormatPr defaultRowHeight="15" x14ac:dyDescent="0.25"/>
  <cols>
    <col min="1" max="1" width="7.25" style="5" customWidth="1"/>
    <col min="2" max="2" width="18.125" style="6" customWidth="1"/>
    <col min="3" max="3" width="16" style="6" customWidth="1"/>
    <col min="4" max="4" width="20" style="6" customWidth="1"/>
    <col min="5" max="5" width="10.875" style="6" bestFit="1" customWidth="1"/>
    <col min="6" max="9" width="10.875" style="6" customWidth="1"/>
    <col min="10" max="10" width="10.875" style="6" bestFit="1" customWidth="1"/>
    <col min="11" max="11" width="6.25" style="6" bestFit="1" customWidth="1"/>
    <col min="12" max="12" width="13.875" style="6" bestFit="1" customWidth="1"/>
    <col min="13" max="13" width="13.25" style="6" bestFit="1" customWidth="1"/>
    <col min="14" max="14" width="14.5" style="6" customWidth="1"/>
    <col min="15" max="15" width="16" style="6" bestFit="1" customWidth="1"/>
    <col min="16" max="16" width="19.25" style="6" customWidth="1"/>
    <col min="17" max="17" width="16.875" style="6" customWidth="1"/>
    <col min="18" max="18" width="16.375" style="6" customWidth="1"/>
    <col min="19" max="16384" width="9" style="5"/>
  </cols>
  <sheetData>
    <row r="1" spans="1:56" ht="18.75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48" t="s">
        <v>280</v>
      </c>
      <c r="S1" s="11"/>
      <c r="T1" s="11"/>
      <c r="U1" s="11"/>
      <c r="V1" s="11"/>
      <c r="W1" s="11"/>
      <c r="X1" s="11"/>
      <c r="Y1" s="16"/>
      <c r="Z1" s="16"/>
      <c r="AA1" s="22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</row>
    <row r="2" spans="1:56" ht="18.7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26" t="s">
        <v>2</v>
      </c>
      <c r="S2" s="11"/>
      <c r="T2" s="11"/>
      <c r="U2" s="11"/>
      <c r="V2" s="11"/>
      <c r="W2" s="11"/>
      <c r="X2" s="11"/>
      <c r="Y2" s="16"/>
      <c r="Z2" s="16"/>
      <c r="AA2" s="22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</row>
    <row r="3" spans="1:56" ht="18.75" x14ac:dyDescent="0.3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26" t="s">
        <v>169</v>
      </c>
      <c r="S3" s="11"/>
      <c r="T3" s="11"/>
      <c r="U3" s="11"/>
      <c r="V3" s="11"/>
      <c r="W3" s="11"/>
      <c r="X3" s="11"/>
      <c r="Y3" s="16"/>
      <c r="Z3" s="16"/>
      <c r="AA3" s="22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</row>
    <row r="4" spans="1:56" ht="18.75" x14ac:dyDescent="0.3">
      <c r="A4" s="351" t="s">
        <v>72</v>
      </c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</row>
    <row r="5" spans="1:56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6"/>
      <c r="Z5" s="16"/>
      <c r="AA5" s="22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</row>
    <row r="6" spans="1:56" ht="18.75" customHeight="1" x14ac:dyDescent="0.3">
      <c r="A6" s="352" t="s">
        <v>88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</row>
    <row r="7" spans="1:56" ht="18.75" customHeight="1" x14ac:dyDescent="0.3">
      <c r="A7" s="352" t="s">
        <v>84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</row>
    <row r="8" spans="1:56" ht="18.75" x14ac:dyDescent="0.3">
      <c r="A8" s="76"/>
      <c r="B8" s="76"/>
      <c r="C8" s="76"/>
      <c r="D8" s="108"/>
      <c r="E8" s="76"/>
      <c r="F8" s="76"/>
      <c r="G8" s="76"/>
      <c r="H8" s="76"/>
      <c r="I8" s="76"/>
      <c r="J8" s="76"/>
      <c r="K8" s="76"/>
      <c r="L8" s="76"/>
      <c r="M8" s="76"/>
      <c r="N8" s="128"/>
      <c r="O8" s="76"/>
      <c r="P8" s="76"/>
      <c r="Q8" s="76"/>
      <c r="R8" s="76"/>
      <c r="S8" s="76"/>
      <c r="T8" s="76"/>
      <c r="U8" s="76"/>
      <c r="V8" s="76"/>
      <c r="W8" s="76"/>
      <c r="X8" s="76"/>
      <c r="Y8" s="16"/>
      <c r="Z8" s="16"/>
      <c r="AA8" s="22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</row>
    <row r="9" spans="1:56" x14ac:dyDescent="0.25">
      <c r="A9" s="365" t="s">
        <v>61</v>
      </c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</row>
    <row r="10" spans="1:56" ht="15.75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</row>
    <row r="11" spans="1:56" ht="15.75" x14ac:dyDescent="0.25">
      <c r="A11" s="71"/>
      <c r="B11" s="71"/>
      <c r="C11" s="71"/>
      <c r="D11" s="109"/>
      <c r="E11" s="71"/>
      <c r="F11" s="71"/>
      <c r="G11" s="71"/>
      <c r="H11" s="71"/>
      <c r="I11" s="71"/>
      <c r="J11" s="71"/>
      <c r="K11" s="71"/>
      <c r="L11" s="71"/>
      <c r="M11" s="71"/>
      <c r="N11" s="127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16"/>
      <c r="Z11" s="16"/>
      <c r="AA11" s="22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</row>
    <row r="12" spans="1:56" ht="18.75" x14ac:dyDescent="0.25">
      <c r="A12" s="372" t="s">
        <v>62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</row>
    <row r="13" spans="1:56" ht="15.75" x14ac:dyDescent="0.25">
      <c r="A13" s="366" t="s">
        <v>78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</row>
    <row r="14" spans="1:56" ht="15.75" x14ac:dyDescent="0.25">
      <c r="A14" s="29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2"/>
    </row>
    <row r="15" spans="1:56" ht="15.75" customHeight="1" x14ac:dyDescent="0.25">
      <c r="A15" s="495" t="s">
        <v>94</v>
      </c>
      <c r="B15" s="495"/>
      <c r="C15" s="495"/>
      <c r="D15" s="495"/>
      <c r="E15" s="495"/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5"/>
    </row>
    <row r="16" spans="1:56" s="6" customFormat="1" ht="30" customHeight="1" x14ac:dyDescent="0.25">
      <c r="A16" s="492" t="s">
        <v>63</v>
      </c>
      <c r="B16" s="492" t="s">
        <v>79</v>
      </c>
      <c r="C16" s="492" t="s">
        <v>11</v>
      </c>
      <c r="D16" s="490" t="s">
        <v>214</v>
      </c>
      <c r="E16" s="492" t="s">
        <v>285</v>
      </c>
      <c r="F16" s="492"/>
      <c r="G16" s="492"/>
      <c r="H16" s="492"/>
      <c r="I16" s="492"/>
      <c r="J16" s="492"/>
      <c r="K16" s="492"/>
      <c r="L16" s="487" t="s">
        <v>95</v>
      </c>
      <c r="M16" s="488"/>
      <c r="N16" s="489"/>
      <c r="O16" s="492" t="s">
        <v>60</v>
      </c>
      <c r="P16" s="492"/>
      <c r="Q16" s="492"/>
      <c r="R16" s="492"/>
    </row>
    <row r="17" spans="1:29" s="6" customFormat="1" ht="39.75" customHeight="1" x14ac:dyDescent="0.25">
      <c r="A17" s="494"/>
      <c r="B17" s="492"/>
      <c r="C17" s="492"/>
      <c r="D17" s="496"/>
      <c r="E17" s="493" t="s">
        <v>3</v>
      </c>
      <c r="F17" s="493" t="s">
        <v>6</v>
      </c>
      <c r="G17" s="493" t="s">
        <v>7</v>
      </c>
      <c r="H17" s="368" t="s">
        <v>25</v>
      </c>
      <c r="I17" s="368" t="s">
        <v>26</v>
      </c>
      <c r="J17" s="368" t="s">
        <v>12</v>
      </c>
      <c r="K17" s="493" t="s">
        <v>27</v>
      </c>
      <c r="L17" s="492" t="s">
        <v>35</v>
      </c>
      <c r="M17" s="492" t="s">
        <v>36</v>
      </c>
      <c r="N17" s="490" t="s">
        <v>216</v>
      </c>
      <c r="O17" s="492" t="s">
        <v>228</v>
      </c>
      <c r="P17" s="492" t="s">
        <v>229</v>
      </c>
      <c r="Q17" s="492" t="s">
        <v>230</v>
      </c>
      <c r="R17" s="492" t="s">
        <v>231</v>
      </c>
    </row>
    <row r="18" spans="1:29" ht="157.5" customHeight="1" x14ac:dyDescent="0.25">
      <c r="A18" s="494"/>
      <c r="B18" s="492"/>
      <c r="C18" s="492"/>
      <c r="D18" s="491"/>
      <c r="E18" s="493"/>
      <c r="F18" s="493"/>
      <c r="G18" s="493"/>
      <c r="H18" s="368"/>
      <c r="I18" s="368"/>
      <c r="J18" s="368"/>
      <c r="K18" s="493"/>
      <c r="L18" s="492"/>
      <c r="M18" s="492"/>
      <c r="N18" s="491"/>
      <c r="O18" s="492"/>
      <c r="P18" s="492"/>
      <c r="Q18" s="492"/>
      <c r="R18" s="492"/>
    </row>
    <row r="19" spans="1:29" ht="17.25" customHeight="1" x14ac:dyDescent="0.25">
      <c r="A19" s="46">
        <v>1</v>
      </c>
      <c r="B19" s="46">
        <v>2</v>
      </c>
      <c r="C19" s="46">
        <v>3</v>
      </c>
      <c r="D19" s="147">
        <f>C19+1</f>
        <v>4</v>
      </c>
      <c r="E19" s="147">
        <f t="shared" ref="E19:R19" si="0">D19+1</f>
        <v>5</v>
      </c>
      <c r="F19" s="147">
        <f t="shared" si="0"/>
        <v>6</v>
      </c>
      <c r="G19" s="147">
        <f t="shared" si="0"/>
        <v>7</v>
      </c>
      <c r="H19" s="147">
        <f t="shared" si="0"/>
        <v>8</v>
      </c>
      <c r="I19" s="147">
        <f t="shared" si="0"/>
        <v>9</v>
      </c>
      <c r="J19" s="147">
        <f t="shared" si="0"/>
        <v>10</v>
      </c>
      <c r="K19" s="147">
        <f t="shared" si="0"/>
        <v>11</v>
      </c>
      <c r="L19" s="147">
        <f t="shared" si="0"/>
        <v>12</v>
      </c>
      <c r="M19" s="147">
        <f t="shared" si="0"/>
        <v>13</v>
      </c>
      <c r="N19" s="147">
        <f t="shared" ref="N19" si="1">M19+1</f>
        <v>14</v>
      </c>
      <c r="O19" s="129">
        <f t="shared" ref="O19" si="2">N19+1</f>
        <v>15</v>
      </c>
      <c r="P19" s="129">
        <f t="shared" ref="P19" si="3">O19+1</f>
        <v>16</v>
      </c>
      <c r="Q19" s="129">
        <f t="shared" ref="Q19" si="4">P19+1</f>
        <v>17</v>
      </c>
      <c r="R19" s="110">
        <f t="shared" si="0"/>
        <v>18</v>
      </c>
    </row>
    <row r="20" spans="1:29" s="1" customFormat="1" ht="15.75" x14ac:dyDescent="0.25">
      <c r="A20" s="34"/>
      <c r="B20" s="34"/>
      <c r="C20" s="33"/>
      <c r="D20" s="72"/>
      <c r="E20" s="72"/>
      <c r="F20" s="72"/>
      <c r="G20" s="72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</row>
    <row r="21" spans="1:29" ht="33" customHeight="1" x14ac:dyDescent="0.25">
      <c r="A21" s="486" t="s">
        <v>215</v>
      </c>
      <c r="B21" s="486"/>
      <c r="C21" s="486"/>
      <c r="D21" s="486"/>
      <c r="E21" s="486"/>
      <c r="F21" s="486"/>
      <c r="G21" s="486"/>
      <c r="H21" s="486"/>
      <c r="I21" s="486"/>
      <c r="J21" s="486"/>
      <c r="K21" s="486"/>
      <c r="L21" s="486"/>
      <c r="M21" s="486"/>
      <c r="N21" s="486"/>
      <c r="O21" s="486"/>
      <c r="P21" s="486"/>
      <c r="Q21" s="486"/>
      <c r="R21" s="486"/>
    </row>
  </sheetData>
  <customSheetViews>
    <customSheetView guid="{4C45463A-C21A-4E38-9E5F-EFF5BA12C056}" scale="60" showPageBreaks="1" fitToPage="1" printArea="1" state="hidden" view="pageBreakPreview">
      <selection activeCell="O17" sqref="O17:O18"/>
      <pageMargins left="0.78740157480314965" right="0.39370078740157483" top="0.78740157480314965" bottom="0.78740157480314965" header="0.51181102362204722" footer="0.51181102362204722"/>
      <printOptions horizontalCentered="1"/>
      <pageSetup paperSize="8" scale="75" orientation="landscape" r:id="rId1"/>
      <headerFooter differentFirst="1" alignWithMargins="0">
        <oddHeader>&amp;C&amp;P</oddHeader>
      </headerFooter>
    </customSheetView>
    <customSheetView guid="{BC780AFA-B6AD-48E8-A559-54C8ECAAE929}" scale="60" showPageBreaks="1" fitToPage="1" printArea="1" state="hidden" view="pageBreakPreview">
      <selection activeCell="O17" sqref="O17:O18"/>
      <pageMargins left="0.78740157480314965" right="0.39370078740157483" top="0.78740157480314965" bottom="0.78740157480314965" header="0.51181102362204722" footer="0.51181102362204722"/>
      <printOptions horizontalCentered="1"/>
      <pageSetup paperSize="8" scale="75" orientation="landscape" r:id="rId2"/>
      <headerFooter differentFirst="1" alignWithMargins="0">
        <oddHeader>&amp;C&amp;P</oddHeader>
      </headerFooter>
    </customSheetView>
    <customSheetView guid="{0ADA6DA3-8AD1-4DCF-9F4E-CAAB78208A4C}" scale="60" showPageBreaks="1" fitToPage="1" printArea="1" state="hidden" view="pageBreakPreview">
      <selection activeCell="O17" sqref="O17:O18"/>
      <pageMargins left="0.78740157480314965" right="0.39370078740157483" top="0.78740157480314965" bottom="0.78740157480314965" header="0.51181102362204722" footer="0.51181102362204722"/>
      <printOptions horizontalCentered="1"/>
      <pageSetup paperSize="8" scale="51" orientation="landscape" r:id="rId3"/>
      <headerFooter differentFirst="1" alignWithMargins="0">
        <oddHeader>&amp;C&amp;P</oddHeader>
      </headerFooter>
    </customSheetView>
  </customSheetViews>
  <mergeCells count="30">
    <mergeCell ref="A4:R4"/>
    <mergeCell ref="A6:R6"/>
    <mergeCell ref="A7:R7"/>
    <mergeCell ref="A9:R9"/>
    <mergeCell ref="A10:R10"/>
    <mergeCell ref="A12:R12"/>
    <mergeCell ref="A13:R13"/>
    <mergeCell ref="A16:A18"/>
    <mergeCell ref="B16:B18"/>
    <mergeCell ref="C16:C18"/>
    <mergeCell ref="E16:K16"/>
    <mergeCell ref="O16:R16"/>
    <mergeCell ref="E17:E18"/>
    <mergeCell ref="F17:F18"/>
    <mergeCell ref="G17:G18"/>
    <mergeCell ref="O17:O18"/>
    <mergeCell ref="P17:P18"/>
    <mergeCell ref="A15:R15"/>
    <mergeCell ref="Q17:Q18"/>
    <mergeCell ref="R17:R18"/>
    <mergeCell ref="D16:D18"/>
    <mergeCell ref="A21:R21"/>
    <mergeCell ref="L16:N16"/>
    <mergeCell ref="N17:N18"/>
    <mergeCell ref="M17:M18"/>
    <mergeCell ref="H17:H18"/>
    <mergeCell ref="I17:I18"/>
    <mergeCell ref="J17:J18"/>
    <mergeCell ref="K17:K18"/>
    <mergeCell ref="L17:L18"/>
  </mergeCells>
  <printOptions horizontalCentered="1"/>
  <pageMargins left="0.78740157480314965" right="0.39370078740157483" top="0.78740157480314965" bottom="0.78740157480314965" header="0.51181102362204722" footer="0.51181102362204722"/>
  <pageSetup paperSize="8" scale="75" orientation="landscape" r:id="rId4"/>
  <headerFooter differentFirst="1" alignWithMargins="0">
    <oddHeader>&amp;C&amp;P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5"/>
    <pageSetUpPr fitToPage="1"/>
  </sheetPr>
  <dimension ref="A1:AT24"/>
  <sheetViews>
    <sheetView topLeftCell="V1" zoomScale="85" zoomScaleNormal="85" workbookViewId="0">
      <selection activeCell="AT3" sqref="AT3"/>
    </sheetView>
  </sheetViews>
  <sheetFormatPr defaultRowHeight="15" x14ac:dyDescent="0.25"/>
  <cols>
    <col min="1" max="1" width="6.25" style="111" customWidth="1"/>
    <col min="2" max="2" width="20.625" style="111" customWidth="1"/>
    <col min="3" max="4" width="9.375" style="111" customWidth="1"/>
    <col min="5" max="10" width="6.75" style="111" customWidth="1"/>
    <col min="11" max="11" width="9.375" style="111" customWidth="1"/>
    <col min="12" max="12" width="9.875" style="111" customWidth="1"/>
    <col min="13" max="13" width="10.125" style="111" customWidth="1"/>
    <col min="14" max="16" width="9.375" style="111" customWidth="1"/>
    <col min="17" max="18" width="8.5" style="111" customWidth="1"/>
    <col min="19" max="20" width="6.75" style="111" customWidth="1"/>
    <col min="21" max="22" width="11.75" style="111" customWidth="1"/>
    <col min="23" max="23" width="12.75" style="111" customWidth="1"/>
    <col min="24" max="24" width="6.75" style="111" customWidth="1"/>
    <col min="25" max="25" width="9.375" style="111" customWidth="1"/>
    <col min="26" max="26" width="12.125" style="111" customWidth="1"/>
    <col min="27" max="27" width="13" style="111" customWidth="1"/>
    <col min="28" max="28" width="10.375" style="111" customWidth="1"/>
    <col min="29" max="29" width="13.375" style="111" customWidth="1"/>
    <col min="30" max="33" width="8.5" style="111" customWidth="1"/>
    <col min="34" max="35" width="10.375" style="111" customWidth="1"/>
    <col min="36" max="36" width="12.5" style="111" customWidth="1"/>
    <col min="37" max="37" width="13.375" style="111" customWidth="1"/>
    <col min="38" max="41" width="8.5" style="111" customWidth="1"/>
    <col min="42" max="42" width="11" style="111" customWidth="1"/>
    <col min="43" max="43" width="11.875" style="111" customWidth="1"/>
    <col min="44" max="44" width="12.125" style="111" customWidth="1"/>
    <col min="45" max="45" width="12.5" style="111" customWidth="1"/>
    <col min="46" max="46" width="13.75" style="111" customWidth="1"/>
    <col min="47" max="16384" width="9" style="111"/>
  </cols>
  <sheetData>
    <row r="1" spans="1:46" ht="18.75" x14ac:dyDescent="0.25">
      <c r="A1" s="116"/>
      <c r="AT1" s="48" t="s">
        <v>281</v>
      </c>
    </row>
    <row r="2" spans="1:46" ht="18.75" x14ac:dyDescent="0.3">
      <c r="A2" s="116"/>
      <c r="AT2" s="26" t="s">
        <v>2</v>
      </c>
    </row>
    <row r="3" spans="1:46" ht="18.75" x14ac:dyDescent="0.3">
      <c r="A3" s="116"/>
      <c r="AT3" s="26" t="s">
        <v>169</v>
      </c>
    </row>
    <row r="4" spans="1:46" ht="18.75" x14ac:dyDescent="0.3">
      <c r="A4" s="116"/>
      <c r="AT4" s="26"/>
    </row>
    <row r="5" spans="1:46" ht="18.75" x14ac:dyDescent="0.3">
      <c r="A5" s="456" t="s">
        <v>72</v>
      </c>
      <c r="B5" s="456"/>
      <c r="C5" s="456"/>
      <c r="D5" s="456"/>
      <c r="E5" s="456"/>
      <c r="F5" s="456"/>
      <c r="G5" s="456"/>
      <c r="H5" s="456"/>
      <c r="I5" s="456"/>
      <c r="J5" s="456"/>
      <c r="K5" s="456"/>
      <c r="L5" s="456"/>
      <c r="M5" s="456"/>
      <c r="N5" s="456"/>
      <c r="O5" s="456"/>
      <c r="P5" s="456"/>
      <c r="Q5" s="456"/>
      <c r="R5" s="456"/>
      <c r="S5" s="456"/>
      <c r="T5" s="456"/>
      <c r="U5" s="45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</row>
    <row r="6" spans="1:46" ht="18.75" x14ac:dyDescent="0.3">
      <c r="A6" s="124"/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</row>
    <row r="7" spans="1:46" ht="18.75" x14ac:dyDescent="0.3">
      <c r="A7" s="457" t="s">
        <v>88</v>
      </c>
      <c r="B7" s="457"/>
      <c r="C7" s="457"/>
      <c r="D7" s="457"/>
      <c r="E7" s="457"/>
      <c r="F7" s="457"/>
      <c r="G7" s="457"/>
      <c r="H7" s="457"/>
      <c r="I7" s="457"/>
      <c r="J7" s="457"/>
      <c r="K7" s="457"/>
      <c r="L7" s="457"/>
      <c r="M7" s="457"/>
      <c r="N7" s="457"/>
      <c r="O7" s="457"/>
      <c r="P7" s="457"/>
      <c r="Q7" s="457"/>
      <c r="R7" s="457"/>
      <c r="S7" s="457"/>
      <c r="T7" s="457"/>
      <c r="U7" s="457"/>
      <c r="V7" s="457"/>
      <c r="W7" s="457"/>
      <c r="X7" s="457"/>
      <c r="Y7" s="457"/>
      <c r="Z7" s="457"/>
      <c r="AA7" s="457"/>
      <c r="AB7" s="457"/>
      <c r="AC7" s="457"/>
      <c r="AD7" s="457"/>
      <c r="AE7" s="457"/>
      <c r="AF7" s="457"/>
      <c r="AG7" s="457"/>
      <c r="AH7" s="457"/>
      <c r="AI7" s="457"/>
      <c r="AJ7" s="457"/>
      <c r="AK7" s="457"/>
      <c r="AL7" s="457"/>
      <c r="AM7" s="457"/>
      <c r="AN7" s="457"/>
      <c r="AO7" s="457"/>
      <c r="AP7" s="457"/>
      <c r="AQ7" s="457"/>
      <c r="AR7" s="457"/>
      <c r="AS7" s="457"/>
      <c r="AT7" s="457"/>
    </row>
    <row r="8" spans="1:46" ht="18.75" x14ac:dyDescent="0.3">
      <c r="A8" s="457" t="s">
        <v>84</v>
      </c>
      <c r="B8" s="457"/>
      <c r="C8" s="457"/>
      <c r="D8" s="457"/>
      <c r="E8" s="457"/>
      <c r="F8" s="457"/>
      <c r="G8" s="457"/>
      <c r="H8" s="457"/>
      <c r="I8" s="457"/>
      <c r="J8" s="457"/>
      <c r="K8" s="457"/>
      <c r="L8" s="457"/>
      <c r="M8" s="457"/>
      <c r="N8" s="457"/>
      <c r="O8" s="457"/>
      <c r="P8" s="457"/>
      <c r="Q8" s="457"/>
      <c r="R8" s="457"/>
      <c r="S8" s="457"/>
      <c r="T8" s="457"/>
      <c r="U8" s="457"/>
      <c r="V8" s="457"/>
      <c r="W8" s="457"/>
      <c r="X8" s="457"/>
      <c r="Y8" s="457"/>
      <c r="Z8" s="457"/>
      <c r="AA8" s="457"/>
      <c r="AB8" s="457"/>
      <c r="AC8" s="457"/>
      <c r="AD8" s="457"/>
      <c r="AE8" s="457"/>
      <c r="AF8" s="457"/>
      <c r="AG8" s="457"/>
      <c r="AH8" s="457"/>
      <c r="AI8" s="457"/>
      <c r="AJ8" s="457"/>
      <c r="AK8" s="457"/>
      <c r="AL8" s="457"/>
      <c r="AM8" s="457"/>
      <c r="AN8" s="457"/>
      <c r="AO8" s="457"/>
      <c r="AP8" s="457"/>
      <c r="AQ8" s="457"/>
      <c r="AR8" s="457"/>
      <c r="AS8" s="457"/>
      <c r="AT8" s="457"/>
    </row>
    <row r="9" spans="1:46" ht="18.75" x14ac:dyDescent="0.3">
      <c r="A9" s="119"/>
      <c r="B9" s="119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</row>
    <row r="10" spans="1:46" s="47" customFormat="1" ht="18.75" x14ac:dyDescent="0.2">
      <c r="A10" s="372" t="s">
        <v>37</v>
      </c>
      <c r="B10" s="372"/>
      <c r="C10" s="372"/>
      <c r="D10" s="372"/>
      <c r="E10" s="372"/>
      <c r="F10" s="372"/>
      <c r="G10" s="372"/>
      <c r="H10" s="372"/>
      <c r="I10" s="372"/>
      <c r="J10" s="372"/>
      <c r="K10" s="372"/>
      <c r="L10" s="372"/>
      <c r="M10" s="372"/>
      <c r="N10" s="372"/>
      <c r="O10" s="372"/>
      <c r="P10" s="372"/>
      <c r="Q10" s="372"/>
      <c r="R10" s="372"/>
      <c r="S10" s="372"/>
      <c r="T10" s="372"/>
      <c r="U10" s="372"/>
      <c r="V10" s="372"/>
      <c r="W10" s="372"/>
      <c r="X10" s="372"/>
      <c r="Y10" s="372"/>
      <c r="Z10" s="372"/>
      <c r="AA10" s="372"/>
      <c r="AB10" s="372"/>
      <c r="AC10" s="372"/>
      <c r="AD10" s="372"/>
      <c r="AE10" s="372"/>
      <c r="AF10" s="372"/>
      <c r="AG10" s="372"/>
      <c r="AH10" s="372"/>
      <c r="AI10" s="372"/>
      <c r="AJ10" s="372"/>
      <c r="AK10" s="372"/>
      <c r="AL10" s="372"/>
      <c r="AM10" s="372"/>
      <c r="AN10" s="372"/>
      <c r="AO10" s="372"/>
      <c r="AP10" s="372"/>
      <c r="AQ10" s="372"/>
      <c r="AR10" s="372"/>
      <c r="AS10" s="372"/>
      <c r="AT10" s="372"/>
    </row>
    <row r="11" spans="1:46" s="47" customFormat="1" ht="15" customHeight="1" x14ac:dyDescent="0.2">
      <c r="A11" s="458" t="s">
        <v>112</v>
      </c>
      <c r="B11" s="458"/>
      <c r="C11" s="458"/>
      <c r="D11" s="458"/>
      <c r="E11" s="458"/>
      <c r="F11" s="458"/>
      <c r="G11" s="458"/>
      <c r="H11" s="458"/>
      <c r="I11" s="458"/>
      <c r="J11" s="458"/>
      <c r="K11" s="458"/>
      <c r="L11" s="458"/>
      <c r="M11" s="458"/>
      <c r="N11" s="458"/>
      <c r="O11" s="458"/>
      <c r="P11" s="458"/>
      <c r="Q11" s="458"/>
      <c r="R11" s="458"/>
      <c r="S11" s="458"/>
      <c r="T11" s="458"/>
      <c r="U11" s="458"/>
      <c r="V11" s="458"/>
      <c r="W11" s="458"/>
      <c r="X11" s="458"/>
      <c r="Y11" s="458"/>
      <c r="Z11" s="458"/>
      <c r="AA11" s="458"/>
      <c r="AB11" s="458"/>
      <c r="AC11" s="458"/>
      <c r="AD11" s="458"/>
      <c r="AE11" s="458"/>
      <c r="AF11" s="458"/>
      <c r="AG11" s="458"/>
      <c r="AH11" s="458"/>
      <c r="AI11" s="458"/>
      <c r="AJ11" s="458"/>
      <c r="AK11" s="458"/>
      <c r="AL11" s="458"/>
      <c r="AM11" s="458"/>
      <c r="AN11" s="458"/>
      <c r="AO11" s="458"/>
      <c r="AP11" s="458"/>
      <c r="AQ11" s="458"/>
      <c r="AR11" s="458"/>
      <c r="AS11" s="458"/>
      <c r="AT11" s="458"/>
    </row>
    <row r="12" spans="1:46" s="47" customFormat="1" ht="15" customHeight="1" x14ac:dyDescent="0.3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126"/>
      <c r="V12" s="126"/>
      <c r="W12" s="126"/>
      <c r="X12" s="126"/>
      <c r="Y12" s="126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</row>
    <row r="13" spans="1:46" s="47" customFormat="1" ht="15" customHeight="1" x14ac:dyDescent="0.2">
      <c r="A13" s="371" t="s">
        <v>126</v>
      </c>
      <c r="B13" s="371"/>
      <c r="C13" s="371"/>
      <c r="D13" s="371"/>
      <c r="E13" s="371"/>
      <c r="F13" s="371"/>
      <c r="G13" s="371"/>
      <c r="H13" s="371"/>
      <c r="I13" s="371"/>
      <c r="J13" s="371"/>
      <c r="K13" s="371"/>
      <c r="L13" s="371"/>
      <c r="M13" s="371"/>
      <c r="N13" s="371"/>
      <c r="O13" s="371"/>
      <c r="P13" s="371"/>
      <c r="Q13" s="371"/>
      <c r="R13" s="371"/>
      <c r="S13" s="371"/>
      <c r="T13" s="371"/>
      <c r="U13" s="371"/>
      <c r="V13" s="371"/>
      <c r="W13" s="371"/>
      <c r="X13" s="371"/>
      <c r="Y13" s="371"/>
      <c r="Z13" s="371"/>
      <c r="AA13" s="371"/>
      <c r="AB13" s="371"/>
      <c r="AC13" s="371"/>
      <c r="AD13" s="371"/>
      <c r="AE13" s="371"/>
      <c r="AF13" s="371"/>
      <c r="AG13" s="371"/>
      <c r="AH13" s="371"/>
      <c r="AI13" s="371"/>
      <c r="AJ13" s="371"/>
      <c r="AK13" s="371"/>
      <c r="AL13" s="371"/>
      <c r="AM13" s="371"/>
      <c r="AN13" s="371"/>
      <c r="AO13" s="371"/>
      <c r="AP13" s="371"/>
      <c r="AQ13" s="371"/>
      <c r="AR13" s="371"/>
      <c r="AS13" s="371"/>
      <c r="AT13" s="371"/>
    </row>
    <row r="14" spans="1:46" s="47" customFormat="1" ht="15" customHeight="1" x14ac:dyDescent="0.2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65"/>
      <c r="V14" s="65"/>
      <c r="W14" s="65"/>
      <c r="X14" s="65"/>
      <c r="Y14" s="65"/>
    </row>
    <row r="15" spans="1:46" ht="18.75" x14ac:dyDescent="0.3">
      <c r="A15" s="456" t="s">
        <v>162</v>
      </c>
      <c r="B15" s="456"/>
      <c r="C15" s="456"/>
      <c r="D15" s="456"/>
      <c r="E15" s="456"/>
      <c r="F15" s="456"/>
      <c r="G15" s="456"/>
      <c r="H15" s="456"/>
      <c r="I15" s="456"/>
      <c r="J15" s="456"/>
      <c r="K15" s="456"/>
      <c r="L15" s="456"/>
      <c r="M15" s="456"/>
      <c r="N15" s="456"/>
      <c r="O15" s="456"/>
      <c r="P15" s="456"/>
      <c r="Q15" s="456"/>
      <c r="R15" s="456"/>
      <c r="S15" s="456"/>
      <c r="T15" s="456"/>
      <c r="U15" s="456"/>
      <c r="V15" s="456"/>
      <c r="W15" s="456"/>
      <c r="X15" s="456"/>
      <c r="Y15" s="456"/>
      <c r="Z15" s="456"/>
      <c r="AA15" s="456"/>
      <c r="AB15" s="456"/>
      <c r="AC15" s="456"/>
      <c r="AD15" s="456"/>
      <c r="AE15" s="456"/>
      <c r="AF15" s="456"/>
      <c r="AG15" s="456"/>
      <c r="AH15" s="456"/>
      <c r="AI15" s="456"/>
      <c r="AJ15" s="456"/>
      <c r="AK15" s="456"/>
      <c r="AL15" s="456"/>
      <c r="AM15" s="456"/>
      <c r="AN15" s="456"/>
      <c r="AO15" s="456"/>
      <c r="AP15" s="456"/>
      <c r="AQ15" s="456"/>
      <c r="AR15" s="456"/>
      <c r="AS15" s="456"/>
      <c r="AT15" s="456"/>
    </row>
    <row r="16" spans="1:46" x14ac:dyDescent="0.25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</row>
    <row r="17" spans="1:46" ht="15.75" x14ac:dyDescent="0.25">
      <c r="A17" s="116" t="s">
        <v>232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</row>
    <row r="18" spans="1:46" ht="15.75" x14ac:dyDescent="0.25">
      <c r="A18" s="116" t="s">
        <v>127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</row>
    <row r="19" spans="1:46" s="113" customFormat="1" ht="15.75" x14ac:dyDescent="0.25">
      <c r="A19" s="122" t="s">
        <v>128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</row>
    <row r="20" spans="1:46" s="113" customFormat="1" ht="15.75" x14ac:dyDescent="0.25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</row>
    <row r="21" spans="1:46" s="113" customFormat="1" ht="77.25" customHeight="1" x14ac:dyDescent="0.25">
      <c r="A21" s="460" t="s">
        <v>113</v>
      </c>
      <c r="B21" s="461" t="s">
        <v>59</v>
      </c>
      <c r="C21" s="460" t="s">
        <v>129</v>
      </c>
      <c r="D21" s="461" t="s">
        <v>114</v>
      </c>
      <c r="E21" s="464" t="s">
        <v>115</v>
      </c>
      <c r="F21" s="465"/>
      <c r="G21" s="465"/>
      <c r="H21" s="465"/>
      <c r="I21" s="465"/>
      <c r="J21" s="466"/>
      <c r="K21" s="460" t="s">
        <v>116</v>
      </c>
      <c r="L21" s="460" t="s">
        <v>117</v>
      </c>
      <c r="M21" s="460" t="s">
        <v>118</v>
      </c>
      <c r="N21" s="460" t="s">
        <v>130</v>
      </c>
      <c r="O21" s="460" t="s">
        <v>119</v>
      </c>
      <c r="P21" s="460" t="s">
        <v>131</v>
      </c>
      <c r="Q21" s="460" t="s">
        <v>132</v>
      </c>
      <c r="R21" s="460"/>
      <c r="S21" s="459" t="s">
        <v>133</v>
      </c>
      <c r="T21" s="459" t="s">
        <v>134</v>
      </c>
      <c r="U21" s="460" t="s">
        <v>135</v>
      </c>
      <c r="V21" s="460" t="s">
        <v>136</v>
      </c>
      <c r="W21" s="460" t="s">
        <v>137</v>
      </c>
      <c r="X21" s="467" t="s">
        <v>138</v>
      </c>
      <c r="Y21" s="460" t="s">
        <v>139</v>
      </c>
      <c r="Z21" s="460" t="s">
        <v>140</v>
      </c>
      <c r="AA21" s="460" t="s">
        <v>141</v>
      </c>
      <c r="AB21" s="460" t="s">
        <v>142</v>
      </c>
      <c r="AC21" s="460" t="s">
        <v>143</v>
      </c>
      <c r="AD21" s="460" t="s">
        <v>144</v>
      </c>
      <c r="AE21" s="460"/>
      <c r="AF21" s="460"/>
      <c r="AG21" s="460"/>
      <c r="AH21" s="460"/>
      <c r="AI21" s="460"/>
      <c r="AJ21" s="460" t="s">
        <v>145</v>
      </c>
      <c r="AK21" s="460"/>
      <c r="AL21" s="460"/>
      <c r="AM21" s="460"/>
      <c r="AN21" s="460" t="s">
        <v>146</v>
      </c>
      <c r="AO21" s="460"/>
      <c r="AP21" s="460" t="s">
        <v>147</v>
      </c>
      <c r="AQ21" s="460" t="s">
        <v>148</v>
      </c>
      <c r="AR21" s="460" t="s">
        <v>149</v>
      </c>
      <c r="AS21" s="460" t="s">
        <v>150</v>
      </c>
      <c r="AT21" s="460" t="s">
        <v>124</v>
      </c>
    </row>
    <row r="22" spans="1:46" s="113" customFormat="1" ht="66.75" customHeight="1" x14ac:dyDescent="0.25">
      <c r="A22" s="460"/>
      <c r="B22" s="462"/>
      <c r="C22" s="460"/>
      <c r="D22" s="462"/>
      <c r="E22" s="461" t="s">
        <v>125</v>
      </c>
      <c r="F22" s="468" t="s">
        <v>3</v>
      </c>
      <c r="G22" s="468" t="s">
        <v>6</v>
      </c>
      <c r="H22" s="468" t="s">
        <v>7</v>
      </c>
      <c r="I22" s="468" t="s">
        <v>4</v>
      </c>
      <c r="J22" s="468" t="s">
        <v>27</v>
      </c>
      <c r="K22" s="460"/>
      <c r="L22" s="460"/>
      <c r="M22" s="460"/>
      <c r="N22" s="460"/>
      <c r="O22" s="460"/>
      <c r="P22" s="460"/>
      <c r="Q22" s="472" t="s">
        <v>23</v>
      </c>
      <c r="R22" s="472" t="s">
        <v>24</v>
      </c>
      <c r="S22" s="459"/>
      <c r="T22" s="459"/>
      <c r="U22" s="460"/>
      <c r="V22" s="460"/>
      <c r="W22" s="460"/>
      <c r="X22" s="460"/>
      <c r="Y22" s="460"/>
      <c r="Z22" s="460"/>
      <c r="AA22" s="460"/>
      <c r="AB22" s="460"/>
      <c r="AC22" s="460"/>
      <c r="AD22" s="460" t="s">
        <v>151</v>
      </c>
      <c r="AE22" s="460"/>
      <c r="AF22" s="460" t="s">
        <v>152</v>
      </c>
      <c r="AG22" s="460"/>
      <c r="AH22" s="461" t="s">
        <v>153</v>
      </c>
      <c r="AI22" s="461" t="s">
        <v>154</v>
      </c>
      <c r="AJ22" s="461" t="s">
        <v>155</v>
      </c>
      <c r="AK22" s="461" t="s">
        <v>156</v>
      </c>
      <c r="AL22" s="461" t="s">
        <v>157</v>
      </c>
      <c r="AM22" s="461" t="s">
        <v>158</v>
      </c>
      <c r="AN22" s="461" t="s">
        <v>159</v>
      </c>
      <c r="AO22" s="470" t="s">
        <v>24</v>
      </c>
      <c r="AP22" s="460"/>
      <c r="AQ22" s="460"/>
      <c r="AR22" s="460"/>
      <c r="AS22" s="460"/>
      <c r="AT22" s="460"/>
    </row>
    <row r="23" spans="1:46" s="113" customFormat="1" ht="75.75" customHeight="1" x14ac:dyDescent="0.25">
      <c r="A23" s="460"/>
      <c r="B23" s="463"/>
      <c r="C23" s="460"/>
      <c r="D23" s="463"/>
      <c r="E23" s="463"/>
      <c r="F23" s="469"/>
      <c r="G23" s="469"/>
      <c r="H23" s="469"/>
      <c r="I23" s="469"/>
      <c r="J23" s="469"/>
      <c r="K23" s="460"/>
      <c r="L23" s="460"/>
      <c r="M23" s="460"/>
      <c r="N23" s="460"/>
      <c r="O23" s="460"/>
      <c r="P23" s="460"/>
      <c r="Q23" s="473"/>
      <c r="R23" s="473"/>
      <c r="S23" s="459"/>
      <c r="T23" s="459"/>
      <c r="U23" s="460"/>
      <c r="V23" s="460"/>
      <c r="W23" s="460"/>
      <c r="X23" s="460"/>
      <c r="Y23" s="460"/>
      <c r="Z23" s="460"/>
      <c r="AA23" s="460"/>
      <c r="AB23" s="460"/>
      <c r="AC23" s="460"/>
      <c r="AD23" s="115" t="s">
        <v>160</v>
      </c>
      <c r="AE23" s="115" t="s">
        <v>161</v>
      </c>
      <c r="AF23" s="121" t="s">
        <v>23</v>
      </c>
      <c r="AG23" s="121" t="s">
        <v>24</v>
      </c>
      <c r="AH23" s="463"/>
      <c r="AI23" s="463"/>
      <c r="AJ23" s="463"/>
      <c r="AK23" s="463"/>
      <c r="AL23" s="463"/>
      <c r="AM23" s="463"/>
      <c r="AN23" s="463"/>
      <c r="AO23" s="471"/>
      <c r="AP23" s="460"/>
      <c r="AQ23" s="460"/>
      <c r="AR23" s="460"/>
      <c r="AS23" s="460"/>
      <c r="AT23" s="460"/>
    </row>
    <row r="24" spans="1:46" s="117" customFormat="1" ht="15.75" x14ac:dyDescent="0.2">
      <c r="A24" s="67">
        <v>1</v>
      </c>
      <c r="B24" s="67">
        <f>A24+1</f>
        <v>2</v>
      </c>
      <c r="C24" s="67">
        <f t="shared" ref="C24:E24" si="0">B24+1</f>
        <v>3</v>
      </c>
      <c r="D24" s="67">
        <f t="shared" si="0"/>
        <v>4</v>
      </c>
      <c r="E24" s="67">
        <f t="shared" si="0"/>
        <v>5</v>
      </c>
      <c r="F24" s="67">
        <f>E24+1</f>
        <v>6</v>
      </c>
      <c r="G24" s="67">
        <f t="shared" ref="G24" si="1">F24+1</f>
        <v>7</v>
      </c>
      <c r="H24" s="67">
        <f t="shared" ref="H24" si="2">G24+1</f>
        <v>8</v>
      </c>
      <c r="I24" s="67">
        <f t="shared" ref="I24" si="3">H24+1</f>
        <v>9</v>
      </c>
      <c r="J24" s="67">
        <f t="shared" ref="J24" si="4">I24+1</f>
        <v>10</v>
      </c>
      <c r="K24" s="67">
        <f t="shared" ref="K24" si="5">J24+1</f>
        <v>11</v>
      </c>
      <c r="L24" s="67">
        <f t="shared" ref="L24" si="6">K24+1</f>
        <v>12</v>
      </c>
      <c r="M24" s="67">
        <f t="shared" ref="M24" si="7">L24+1</f>
        <v>13</v>
      </c>
      <c r="N24" s="67">
        <f t="shared" ref="N24" si="8">M24+1</f>
        <v>14</v>
      </c>
      <c r="O24" s="67">
        <f t="shared" ref="O24" si="9">N24+1</f>
        <v>15</v>
      </c>
      <c r="P24" s="67">
        <f t="shared" ref="P24" si="10">O24+1</f>
        <v>16</v>
      </c>
      <c r="Q24" s="67">
        <f t="shared" ref="Q24" si="11">P24+1</f>
        <v>17</v>
      </c>
      <c r="R24" s="67">
        <f t="shared" ref="R24" si="12">Q24+1</f>
        <v>18</v>
      </c>
      <c r="S24" s="67">
        <f t="shared" ref="S24" si="13">R24+1</f>
        <v>19</v>
      </c>
      <c r="T24" s="67">
        <f t="shared" ref="T24" si="14">S24+1</f>
        <v>20</v>
      </c>
      <c r="U24" s="67">
        <f t="shared" ref="U24" si="15">T24+1</f>
        <v>21</v>
      </c>
      <c r="V24" s="67">
        <f t="shared" ref="V24" si="16">U24+1</f>
        <v>22</v>
      </c>
      <c r="W24" s="67">
        <f t="shared" ref="W24" si="17">V24+1</f>
        <v>23</v>
      </c>
      <c r="X24" s="67">
        <f t="shared" ref="X24" si="18">W24+1</f>
        <v>24</v>
      </c>
      <c r="Y24" s="67">
        <f t="shared" ref="Y24" si="19">X24+1</f>
        <v>25</v>
      </c>
      <c r="Z24" s="67">
        <f t="shared" ref="Z24" si="20">Y24+1</f>
        <v>26</v>
      </c>
      <c r="AA24" s="67">
        <f t="shared" ref="AA24" si="21">Z24+1</f>
        <v>27</v>
      </c>
      <c r="AB24" s="67">
        <f t="shared" ref="AB24" si="22">AA24+1</f>
        <v>28</v>
      </c>
      <c r="AC24" s="67">
        <f t="shared" ref="AC24" si="23">AB24+1</f>
        <v>29</v>
      </c>
      <c r="AD24" s="67">
        <f t="shared" ref="AD24" si="24">AC24+1</f>
        <v>30</v>
      </c>
      <c r="AE24" s="67">
        <f t="shared" ref="AE24" si="25">AD24+1</f>
        <v>31</v>
      </c>
      <c r="AF24" s="67">
        <f t="shared" ref="AF24" si="26">AE24+1</f>
        <v>32</v>
      </c>
      <c r="AG24" s="67">
        <f t="shared" ref="AG24" si="27">AF24+1</f>
        <v>33</v>
      </c>
      <c r="AH24" s="67">
        <f t="shared" ref="AH24" si="28">AG24+1</f>
        <v>34</v>
      </c>
      <c r="AI24" s="67">
        <f t="shared" ref="AI24" si="29">AH24+1</f>
        <v>35</v>
      </c>
      <c r="AJ24" s="67">
        <f t="shared" ref="AJ24" si="30">AI24+1</f>
        <v>36</v>
      </c>
      <c r="AK24" s="67">
        <f t="shared" ref="AK24" si="31">AJ24+1</f>
        <v>37</v>
      </c>
      <c r="AL24" s="67">
        <f t="shared" ref="AL24" si="32">AK24+1</f>
        <v>38</v>
      </c>
      <c r="AM24" s="67">
        <f t="shared" ref="AM24" si="33">AL24+1</f>
        <v>39</v>
      </c>
      <c r="AN24" s="67">
        <f t="shared" ref="AN24" si="34">AM24+1</f>
        <v>40</v>
      </c>
      <c r="AO24" s="67">
        <f t="shared" ref="AO24" si="35">AN24+1</f>
        <v>41</v>
      </c>
      <c r="AP24" s="67">
        <f t="shared" ref="AP24" si="36">AO24+1</f>
        <v>42</v>
      </c>
      <c r="AQ24" s="67">
        <f t="shared" ref="AQ24" si="37">AP24+1</f>
        <v>43</v>
      </c>
      <c r="AR24" s="67">
        <f t="shared" ref="AR24" si="38">AQ24+1</f>
        <v>44</v>
      </c>
      <c r="AS24" s="67">
        <f t="shared" ref="AS24" si="39">AR24+1</f>
        <v>45</v>
      </c>
      <c r="AT24" s="67">
        <f t="shared" ref="AT24" si="40">AS24+1</f>
        <v>46</v>
      </c>
    </row>
  </sheetData>
  <customSheetViews>
    <customSheetView guid="{4C45463A-C21A-4E38-9E5F-EFF5BA12C056}" scale="85" showPageBreaks="1" fitToPage="1" printArea="1" state="hidden" topLeftCell="V1">
      <selection activeCell="AT3" sqref="AT3"/>
      <pageMargins left="0.70866141732283472" right="0.70866141732283472" top="0.74803149606299213" bottom="0.74803149606299213" header="0.31496062992125984" footer="0.31496062992125984"/>
      <pageSetup paperSize="8" scale="40" fitToHeight="6" orientation="landscape" r:id="rId1"/>
    </customSheetView>
    <customSheetView guid="{BC780AFA-B6AD-48E8-A559-54C8ECAAE929}" scale="85" showPageBreaks="1" fitToPage="1" printArea="1" state="hidden" topLeftCell="V1">
      <selection activeCell="AT3" sqref="AT3"/>
      <pageMargins left="0.70866141732283472" right="0.70866141732283472" top="0.74803149606299213" bottom="0.74803149606299213" header="0.31496062992125984" footer="0.31496062992125984"/>
      <pageSetup paperSize="8" scale="40" fitToHeight="6" orientation="landscape" r:id="rId2"/>
    </customSheetView>
    <customSheetView guid="{0ADA6DA3-8AD1-4DCF-9F4E-CAAB78208A4C}" scale="85" showPageBreaks="1" fitToPage="1" printArea="1" state="hidden" topLeftCell="V1">
      <selection activeCell="AT3" sqref="AT3"/>
      <pageMargins left="0.70866141732283472" right="0.70866141732283472" top="0.74803149606299213" bottom="0.74803149606299213" header="0.31496062992125984" footer="0.31496062992125984"/>
      <pageSetup paperSize="8" scale="27" fitToHeight="6" orientation="landscape" r:id="rId3"/>
    </customSheetView>
  </customSheetViews>
  <mergeCells count="56">
    <mergeCell ref="A5:AT5"/>
    <mergeCell ref="A13:AT13"/>
    <mergeCell ref="A8:AT8"/>
    <mergeCell ref="A15:AT15"/>
    <mergeCell ref="F22:F23"/>
    <mergeCell ref="G22:G23"/>
    <mergeCell ref="H22:H23"/>
    <mergeCell ref="I22:I23"/>
    <mergeCell ref="E21:J21"/>
    <mergeCell ref="AT21:AT23"/>
    <mergeCell ref="E22:E23"/>
    <mergeCell ref="J22:J23"/>
    <mergeCell ref="Q22:Q23"/>
    <mergeCell ref="R22:R23"/>
    <mergeCell ref="AD22:AE22"/>
    <mergeCell ref="AF22:AG22"/>
    <mergeCell ref="AP21:AP23"/>
    <mergeCell ref="AQ21:AQ23"/>
    <mergeCell ref="AR21:AR23"/>
    <mergeCell ref="AS21:AS23"/>
    <mergeCell ref="AN22:AN23"/>
    <mergeCell ref="AO22:AO23"/>
    <mergeCell ref="Z21:Z23"/>
    <mergeCell ref="AA21:AA23"/>
    <mergeCell ref="AB21:AB23"/>
    <mergeCell ref="AC21:AC23"/>
    <mergeCell ref="AN21:AO21"/>
    <mergeCell ref="AH22:AH23"/>
    <mergeCell ref="AI22:AI23"/>
    <mergeCell ref="AJ22:AJ23"/>
    <mergeCell ref="AJ21:AM21"/>
    <mergeCell ref="AK22:AK23"/>
    <mergeCell ref="AL22:AL23"/>
    <mergeCell ref="AM22:AM23"/>
    <mergeCell ref="AD21:AI21"/>
    <mergeCell ref="T21:T23"/>
    <mergeCell ref="U21:U23"/>
    <mergeCell ref="V21:V23"/>
    <mergeCell ref="W21:W23"/>
    <mergeCell ref="Y21:Y23"/>
    <mergeCell ref="A7:AT7"/>
    <mergeCell ref="A10:AT10"/>
    <mergeCell ref="A11:AT11"/>
    <mergeCell ref="A21:A23"/>
    <mergeCell ref="B21:B23"/>
    <mergeCell ref="C21:C23"/>
    <mergeCell ref="D21:D23"/>
    <mergeCell ref="K21:K23"/>
    <mergeCell ref="L21:L23"/>
    <mergeCell ref="X21:X23"/>
    <mergeCell ref="M21:M23"/>
    <mergeCell ref="N21:N23"/>
    <mergeCell ref="O21:O23"/>
    <mergeCell ref="P21:P23"/>
    <mergeCell ref="Q21:R21"/>
    <mergeCell ref="S21:S23"/>
  </mergeCells>
  <pageMargins left="0.70866141732283472" right="0.70866141732283472" top="0.74803149606299213" bottom="0.74803149606299213" header="0.31496062992125984" footer="0.31496062992125984"/>
  <pageSetup paperSize="8" scale="27" fitToHeight="6" orientation="landscape" r:id="rId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92D050"/>
    <pageSetUpPr fitToPage="1"/>
  </sheetPr>
  <dimension ref="A1:AI72"/>
  <sheetViews>
    <sheetView tabSelected="1" zoomScale="80" zoomScaleNormal="80" zoomScaleSheetLayoutView="70" workbookViewId="0"/>
  </sheetViews>
  <sheetFormatPr defaultRowHeight="15.75" x14ac:dyDescent="0.25"/>
  <cols>
    <col min="1" max="1" width="14.875" style="16" customWidth="1"/>
    <col min="2" max="2" width="53.25" style="16" customWidth="1"/>
    <col min="3" max="3" width="15" style="16" customWidth="1"/>
    <col min="4" max="4" width="10.375" style="234" customWidth="1"/>
    <col min="5" max="5" width="12.75" style="234" customWidth="1"/>
    <col min="6" max="6" width="9" style="234" customWidth="1"/>
    <col min="7" max="7" width="17.125" style="235" customWidth="1"/>
    <col min="8" max="8" width="17.375" style="235" customWidth="1"/>
    <col min="9" max="9" width="10.625" style="235" customWidth="1"/>
    <col min="10" max="10" width="10.375" style="235" customWidth="1"/>
    <col min="11" max="12" width="9" style="235" customWidth="1"/>
    <col min="13" max="13" width="8.375" style="235" customWidth="1"/>
    <col min="14" max="17" width="9" style="235" customWidth="1"/>
    <col min="18" max="18" width="8.375" style="235" customWidth="1"/>
    <col min="19" max="22" width="9.125" style="235" customWidth="1"/>
    <col min="23" max="23" width="8.5" style="235" customWidth="1"/>
    <col min="24" max="27" width="9.125" style="235" customWidth="1"/>
    <col min="28" max="28" width="9.5" style="235" customWidth="1"/>
    <col min="29" max="29" width="9.375" style="235" customWidth="1"/>
    <col min="30" max="30" width="10.25" style="235" customWidth="1"/>
    <col min="31" max="32" width="9.375" style="235" customWidth="1"/>
    <col min="33" max="33" width="10.625" style="235" customWidth="1"/>
    <col min="34" max="34" width="21.75" style="235" customWidth="1"/>
    <col min="35" max="65" width="10.625" style="16" customWidth="1"/>
    <col min="66" max="66" width="12.125" style="16" customWidth="1"/>
    <col min="67" max="67" width="11.5" style="16" customWidth="1"/>
    <col min="68" max="68" width="14.125" style="16" customWidth="1"/>
    <col min="69" max="69" width="15.125" style="16" customWidth="1"/>
    <col min="70" max="70" width="13" style="16" customWidth="1"/>
    <col min="71" max="71" width="11.75" style="16" customWidth="1"/>
    <col min="72" max="72" width="17.5" style="16" customWidth="1"/>
    <col min="73" max="16384" width="9" style="16"/>
  </cols>
  <sheetData>
    <row r="1" spans="1:35" ht="18.75" x14ac:dyDescent="0.25">
      <c r="AH1" s="215" t="s">
        <v>396</v>
      </c>
    </row>
    <row r="2" spans="1:35" ht="18.75" x14ac:dyDescent="0.3">
      <c r="AH2" s="216" t="s">
        <v>2</v>
      </c>
    </row>
    <row r="3" spans="1:35" ht="18.75" x14ac:dyDescent="0.3">
      <c r="AH3" s="216" t="s">
        <v>306</v>
      </c>
    </row>
    <row r="4" spans="1:35" ht="18.75" x14ac:dyDescent="0.3">
      <c r="A4" s="497" t="s">
        <v>393</v>
      </c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497"/>
      <c r="AE4" s="497"/>
      <c r="AF4" s="497"/>
      <c r="AG4" s="497"/>
      <c r="AH4" s="497"/>
      <c r="AI4" s="163"/>
    </row>
    <row r="5" spans="1:35" x14ac:dyDescent="0.25">
      <c r="A5" s="276"/>
    </row>
    <row r="6" spans="1:35" ht="18.75" x14ac:dyDescent="0.3">
      <c r="A6" s="352" t="s">
        <v>236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352"/>
      <c r="AE6" s="352"/>
      <c r="AF6" s="352"/>
      <c r="AG6" s="352"/>
      <c r="AH6" s="352"/>
      <c r="AI6" s="352"/>
    </row>
    <row r="7" spans="1:35" ht="18.75" x14ac:dyDescent="0.3">
      <c r="A7" s="352" t="s">
        <v>235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2"/>
      <c r="AE7" s="352"/>
      <c r="AF7" s="352"/>
      <c r="AG7" s="352"/>
      <c r="AH7" s="352"/>
      <c r="AI7" s="352"/>
    </row>
    <row r="8" spans="1:35" ht="18.75" x14ac:dyDescent="0.3">
      <c r="A8" s="277"/>
      <c r="B8" s="232"/>
      <c r="C8" s="232"/>
      <c r="D8" s="236"/>
      <c r="E8" s="236"/>
      <c r="F8" s="236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7"/>
      <c r="U8" s="237"/>
      <c r="V8" s="237"/>
      <c r="W8" s="237"/>
      <c r="X8" s="237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2"/>
    </row>
    <row r="9" spans="1:35" x14ac:dyDescent="0.25">
      <c r="A9" s="502" t="s">
        <v>307</v>
      </c>
      <c r="B9" s="502"/>
      <c r="C9" s="502"/>
      <c r="D9" s="502"/>
      <c r="E9" s="502"/>
      <c r="F9" s="502"/>
      <c r="G9" s="502"/>
      <c r="H9" s="502"/>
      <c r="I9" s="502"/>
      <c r="J9" s="502"/>
      <c r="K9" s="502"/>
      <c r="L9" s="502"/>
      <c r="M9" s="502"/>
      <c r="N9" s="502"/>
      <c r="O9" s="502"/>
      <c r="P9" s="502"/>
      <c r="Q9" s="502"/>
      <c r="R9" s="502"/>
      <c r="S9" s="502"/>
      <c r="T9" s="502"/>
      <c r="U9" s="502"/>
      <c r="V9" s="502"/>
      <c r="W9" s="502"/>
      <c r="X9" s="502"/>
      <c r="Y9" s="502"/>
      <c r="Z9" s="502"/>
      <c r="AA9" s="502"/>
      <c r="AB9" s="502"/>
      <c r="AC9" s="502"/>
      <c r="AD9" s="502"/>
      <c r="AE9" s="502"/>
      <c r="AF9" s="502"/>
      <c r="AG9" s="502"/>
      <c r="AH9" s="502"/>
      <c r="AI9" s="502"/>
    </row>
    <row r="10" spans="1:35" x14ac:dyDescent="0.25">
      <c r="A10" s="501" t="s">
        <v>38</v>
      </c>
      <c r="B10" s="501"/>
      <c r="C10" s="501"/>
      <c r="D10" s="501"/>
      <c r="E10" s="501"/>
      <c r="F10" s="501"/>
      <c r="G10" s="501"/>
      <c r="H10" s="501"/>
      <c r="I10" s="501"/>
      <c r="J10" s="501"/>
      <c r="K10" s="501"/>
      <c r="L10" s="501"/>
      <c r="M10" s="501"/>
      <c r="N10" s="501"/>
      <c r="O10" s="501"/>
      <c r="P10" s="501"/>
      <c r="Q10" s="501"/>
      <c r="R10" s="501"/>
      <c r="S10" s="501"/>
      <c r="T10" s="501"/>
      <c r="U10" s="501"/>
      <c r="V10" s="501"/>
      <c r="W10" s="501"/>
      <c r="X10" s="501"/>
      <c r="Y10" s="501"/>
      <c r="Z10" s="501"/>
      <c r="AA10" s="501"/>
      <c r="AB10" s="501"/>
      <c r="AC10" s="501"/>
      <c r="AD10" s="501"/>
      <c r="AE10" s="501"/>
      <c r="AF10" s="501"/>
      <c r="AG10" s="501"/>
      <c r="AH10" s="501"/>
      <c r="AI10" s="501"/>
    </row>
    <row r="11" spans="1:35" x14ac:dyDescent="0.25">
      <c r="A11" s="233"/>
      <c r="B11" s="233"/>
      <c r="C11" s="233"/>
      <c r="D11" s="233"/>
      <c r="E11" s="233"/>
      <c r="F11" s="233"/>
      <c r="G11" s="217"/>
      <c r="H11" s="217"/>
      <c r="I11" s="217"/>
      <c r="J11" s="217"/>
      <c r="K11" s="217"/>
      <c r="L11" s="217"/>
      <c r="M11" s="217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  <c r="AE11" s="214"/>
      <c r="AF11" s="214"/>
      <c r="AG11" s="217"/>
      <c r="AH11" s="217"/>
      <c r="AI11" s="233"/>
    </row>
    <row r="12" spans="1:35" ht="18.75" x14ac:dyDescent="0.25">
      <c r="A12" s="499" t="s">
        <v>394</v>
      </c>
      <c r="B12" s="500"/>
      <c r="C12" s="500"/>
      <c r="D12" s="500"/>
      <c r="E12" s="500"/>
      <c r="F12" s="500"/>
      <c r="G12" s="500"/>
      <c r="H12" s="500"/>
      <c r="I12" s="500"/>
      <c r="J12" s="500"/>
      <c r="K12" s="500"/>
      <c r="L12" s="500"/>
      <c r="M12" s="500"/>
      <c r="N12" s="500"/>
      <c r="O12" s="500"/>
      <c r="P12" s="500"/>
      <c r="Q12" s="500"/>
      <c r="R12" s="500"/>
      <c r="S12" s="500"/>
      <c r="T12" s="500"/>
      <c r="U12" s="500"/>
      <c r="V12" s="500"/>
      <c r="W12" s="500"/>
      <c r="X12" s="500"/>
      <c r="Y12" s="500"/>
      <c r="Z12" s="500"/>
      <c r="AA12" s="500"/>
      <c r="AB12" s="500"/>
      <c r="AC12" s="500"/>
      <c r="AD12" s="500"/>
      <c r="AE12" s="500"/>
      <c r="AF12" s="500"/>
      <c r="AG12" s="500"/>
      <c r="AH12" s="500"/>
      <c r="AI12" s="500"/>
    </row>
    <row r="13" spans="1:35" x14ac:dyDescent="0.25">
      <c r="A13" s="501"/>
      <c r="B13" s="501"/>
      <c r="C13" s="501"/>
      <c r="D13" s="501"/>
      <c r="E13" s="501"/>
      <c r="F13" s="501"/>
      <c r="G13" s="501"/>
      <c r="H13" s="501"/>
      <c r="I13" s="501"/>
      <c r="J13" s="501"/>
      <c r="K13" s="501"/>
      <c r="L13" s="501"/>
      <c r="M13" s="501"/>
      <c r="N13" s="501"/>
      <c r="O13" s="501"/>
      <c r="P13" s="501"/>
      <c r="Q13" s="501"/>
      <c r="R13" s="501"/>
      <c r="S13" s="501"/>
      <c r="T13" s="501"/>
      <c r="U13" s="501"/>
      <c r="V13" s="501"/>
      <c r="W13" s="501"/>
      <c r="X13" s="501"/>
      <c r="Y13" s="501"/>
      <c r="Z13" s="501"/>
      <c r="AA13" s="501"/>
      <c r="AB13" s="501"/>
      <c r="AC13" s="501"/>
      <c r="AD13" s="501"/>
      <c r="AE13" s="501"/>
      <c r="AF13" s="501"/>
      <c r="AG13" s="501"/>
      <c r="AH13" s="501"/>
      <c r="AI13" s="501"/>
    </row>
    <row r="14" spans="1:35" ht="22.5" customHeight="1" x14ac:dyDescent="0.25">
      <c r="A14" s="498" t="s">
        <v>395</v>
      </c>
      <c r="B14" s="498"/>
      <c r="C14" s="498"/>
      <c r="D14" s="498"/>
      <c r="E14" s="498"/>
      <c r="F14" s="498"/>
      <c r="G14" s="498"/>
      <c r="H14" s="498"/>
      <c r="I14" s="498"/>
      <c r="J14" s="498"/>
      <c r="K14" s="498"/>
      <c r="L14" s="498"/>
      <c r="M14" s="498"/>
      <c r="N14" s="498"/>
      <c r="O14" s="498"/>
      <c r="P14" s="498"/>
      <c r="Q14" s="498"/>
      <c r="R14" s="498"/>
      <c r="S14" s="498"/>
      <c r="T14" s="498"/>
      <c r="U14" s="498"/>
      <c r="V14" s="498"/>
      <c r="W14" s="498"/>
      <c r="X14" s="498"/>
      <c r="Y14" s="498"/>
      <c r="Z14" s="498"/>
      <c r="AA14" s="498"/>
      <c r="AB14" s="498"/>
      <c r="AC14" s="498"/>
      <c r="AD14" s="498"/>
      <c r="AE14" s="498"/>
      <c r="AF14" s="498"/>
      <c r="AG14" s="498"/>
      <c r="AH14" s="498"/>
    </row>
    <row r="15" spans="1:35" x14ac:dyDescent="0.25">
      <c r="A15" s="27"/>
      <c r="X15" s="238"/>
      <c r="Y15" s="238"/>
      <c r="Z15" s="238"/>
      <c r="AA15" s="238"/>
    </row>
    <row r="16" spans="1:35" ht="33" customHeight="1" x14ac:dyDescent="0.3">
      <c r="A16" s="358" t="s">
        <v>234</v>
      </c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358"/>
      <c r="AG16" s="358"/>
      <c r="AH16" s="358"/>
      <c r="AI16" s="87"/>
    </row>
    <row r="17" spans="1:35" ht="66.75" customHeight="1" x14ac:dyDescent="0.25">
      <c r="A17" s="353" t="s">
        <v>63</v>
      </c>
      <c r="B17" s="353" t="s">
        <v>59</v>
      </c>
      <c r="C17" s="353" t="s">
        <v>5</v>
      </c>
      <c r="D17" s="353" t="s">
        <v>13</v>
      </c>
      <c r="E17" s="353"/>
      <c r="F17" s="353"/>
      <c r="G17" s="503" t="s">
        <v>167</v>
      </c>
      <c r="H17" s="503" t="s">
        <v>388</v>
      </c>
      <c r="I17" s="506" t="s">
        <v>233</v>
      </c>
      <c r="J17" s="507"/>
      <c r="K17" s="507"/>
      <c r="L17" s="507"/>
      <c r="M17" s="507"/>
      <c r="N17" s="507"/>
      <c r="O17" s="507"/>
      <c r="P17" s="507"/>
      <c r="Q17" s="507"/>
      <c r="R17" s="507"/>
      <c r="S17" s="507"/>
      <c r="T17" s="507"/>
      <c r="U17" s="507"/>
      <c r="V17" s="507"/>
      <c r="W17" s="507"/>
      <c r="X17" s="507"/>
      <c r="Y17" s="507"/>
      <c r="Z17" s="507"/>
      <c r="AA17" s="507"/>
      <c r="AB17" s="507"/>
      <c r="AC17" s="507"/>
      <c r="AD17" s="507"/>
      <c r="AE17" s="507"/>
      <c r="AF17" s="507"/>
      <c r="AG17" s="508"/>
      <c r="AH17" s="503" t="s">
        <v>357</v>
      </c>
      <c r="AI17" s="20"/>
    </row>
    <row r="18" spans="1:35" ht="26.25" customHeight="1" x14ac:dyDescent="0.25">
      <c r="A18" s="353"/>
      <c r="B18" s="353"/>
      <c r="C18" s="353"/>
      <c r="D18" s="353"/>
      <c r="E18" s="353"/>
      <c r="F18" s="353"/>
      <c r="G18" s="504"/>
      <c r="H18" s="504"/>
      <c r="I18" s="506" t="s">
        <v>29</v>
      </c>
      <c r="J18" s="507"/>
      <c r="K18" s="507"/>
      <c r="L18" s="507"/>
      <c r="M18" s="508"/>
      <c r="N18" s="506" t="s">
        <v>30</v>
      </c>
      <c r="O18" s="507"/>
      <c r="P18" s="507"/>
      <c r="Q18" s="507"/>
      <c r="R18" s="508"/>
      <c r="S18" s="506" t="s">
        <v>31</v>
      </c>
      <c r="T18" s="507"/>
      <c r="U18" s="507"/>
      <c r="V18" s="507"/>
      <c r="W18" s="508"/>
      <c r="X18" s="506" t="s">
        <v>32</v>
      </c>
      <c r="Y18" s="507"/>
      <c r="Z18" s="507"/>
      <c r="AA18" s="507"/>
      <c r="AB18" s="508"/>
      <c r="AC18" s="506" t="s">
        <v>33</v>
      </c>
      <c r="AD18" s="507"/>
      <c r="AE18" s="507"/>
      <c r="AF18" s="507"/>
      <c r="AG18" s="508"/>
      <c r="AH18" s="504"/>
    </row>
    <row r="19" spans="1:35" ht="111.75" customHeight="1" x14ac:dyDescent="0.25">
      <c r="A19" s="353"/>
      <c r="B19" s="353"/>
      <c r="C19" s="353"/>
      <c r="D19" s="231" t="s">
        <v>40</v>
      </c>
      <c r="E19" s="231" t="s">
        <v>9</v>
      </c>
      <c r="F19" s="231" t="s">
        <v>8</v>
      </c>
      <c r="G19" s="505"/>
      <c r="H19" s="505"/>
      <c r="I19" s="239" t="s">
        <v>53</v>
      </c>
      <c r="J19" s="239" t="s">
        <v>48</v>
      </c>
      <c r="K19" s="239" t="s">
        <v>49</v>
      </c>
      <c r="L19" s="239" t="s">
        <v>81</v>
      </c>
      <c r="M19" s="239" t="s">
        <v>50</v>
      </c>
      <c r="N19" s="239" t="s">
        <v>53</v>
      </c>
      <c r="O19" s="239" t="s">
        <v>48</v>
      </c>
      <c r="P19" s="239" t="s">
        <v>49</v>
      </c>
      <c r="Q19" s="239" t="s">
        <v>81</v>
      </c>
      <c r="R19" s="239" t="s">
        <v>50</v>
      </c>
      <c r="S19" s="239" t="s">
        <v>53</v>
      </c>
      <c r="T19" s="239" t="s">
        <v>48</v>
      </c>
      <c r="U19" s="239" t="s">
        <v>49</v>
      </c>
      <c r="V19" s="239" t="s">
        <v>81</v>
      </c>
      <c r="W19" s="239" t="s">
        <v>50</v>
      </c>
      <c r="X19" s="239" t="s">
        <v>53</v>
      </c>
      <c r="Y19" s="239" t="s">
        <v>48</v>
      </c>
      <c r="Z19" s="239" t="s">
        <v>49</v>
      </c>
      <c r="AA19" s="239" t="s">
        <v>81</v>
      </c>
      <c r="AB19" s="239" t="s">
        <v>50</v>
      </c>
      <c r="AC19" s="239" t="s">
        <v>53</v>
      </c>
      <c r="AD19" s="239" t="s">
        <v>48</v>
      </c>
      <c r="AE19" s="239" t="s">
        <v>49</v>
      </c>
      <c r="AF19" s="239" t="s">
        <v>81</v>
      </c>
      <c r="AG19" s="239" t="s">
        <v>50</v>
      </c>
      <c r="AH19" s="505"/>
    </row>
    <row r="20" spans="1:35" x14ac:dyDescent="0.25">
      <c r="A20" s="230">
        <v>1</v>
      </c>
      <c r="B20" s="230">
        <f t="shared" ref="B20:F20" si="0">A20+1</f>
        <v>2</v>
      </c>
      <c r="C20" s="230">
        <f>B20+1</f>
        <v>3</v>
      </c>
      <c r="D20" s="230">
        <f t="shared" si="0"/>
        <v>4</v>
      </c>
      <c r="E20" s="230">
        <f t="shared" si="0"/>
        <v>5</v>
      </c>
      <c r="F20" s="230">
        <f t="shared" si="0"/>
        <v>6</v>
      </c>
      <c r="G20" s="240">
        <f t="shared" ref="G20" si="1">F20+1</f>
        <v>7</v>
      </c>
      <c r="H20" s="240">
        <f>G20+1</f>
        <v>8</v>
      </c>
      <c r="I20" s="240">
        <f t="shared" ref="I20" si="2">H20+1</f>
        <v>9</v>
      </c>
      <c r="J20" s="240">
        <f t="shared" ref="J20" si="3">I20+1</f>
        <v>10</v>
      </c>
      <c r="K20" s="240">
        <f t="shared" ref="K20" si="4">J20+1</f>
        <v>11</v>
      </c>
      <c r="L20" s="240">
        <f>K20+1</f>
        <v>12</v>
      </c>
      <c r="M20" s="240">
        <f t="shared" ref="M20" si="5">L20+1</f>
        <v>13</v>
      </c>
      <c r="N20" s="240">
        <f t="shared" ref="N20" si="6">M20+1</f>
        <v>14</v>
      </c>
      <c r="O20" s="240">
        <f t="shared" ref="O20" si="7">N20+1</f>
        <v>15</v>
      </c>
      <c r="P20" s="240">
        <f t="shared" ref="P20" si="8">O20+1</f>
        <v>16</v>
      </c>
      <c r="Q20" s="240">
        <f t="shared" ref="Q20" si="9">P20+1</f>
        <v>17</v>
      </c>
      <c r="R20" s="240">
        <f t="shared" ref="R20" si="10">Q20+1</f>
        <v>18</v>
      </c>
      <c r="S20" s="240">
        <f t="shared" ref="S20" si="11">R20+1</f>
        <v>19</v>
      </c>
      <c r="T20" s="240">
        <f t="shared" ref="T20" si="12">S20+1</f>
        <v>20</v>
      </c>
      <c r="U20" s="240">
        <f t="shared" ref="U20" si="13">T20+1</f>
        <v>21</v>
      </c>
      <c r="V20" s="240">
        <f t="shared" ref="V20" si="14">U20+1</f>
        <v>22</v>
      </c>
      <c r="W20" s="240">
        <f t="shared" ref="W20" si="15">V20+1</f>
        <v>23</v>
      </c>
      <c r="X20" s="240">
        <f t="shared" ref="X20" si="16">W20+1</f>
        <v>24</v>
      </c>
      <c r="Y20" s="240">
        <f t="shared" ref="Y20" si="17">X20+1</f>
        <v>25</v>
      </c>
      <c r="Z20" s="240">
        <f t="shared" ref="Z20" si="18">Y20+1</f>
        <v>26</v>
      </c>
      <c r="AA20" s="240">
        <f t="shared" ref="AA20" si="19">Z20+1</f>
        <v>27</v>
      </c>
      <c r="AB20" s="240">
        <f t="shared" ref="AB20" si="20">AA20+1</f>
        <v>28</v>
      </c>
      <c r="AC20" s="240">
        <f t="shared" ref="AC20" si="21">AB20+1</f>
        <v>29</v>
      </c>
      <c r="AD20" s="240">
        <f t="shared" ref="AD20" si="22">AC20+1</f>
        <v>30</v>
      </c>
      <c r="AE20" s="240">
        <f t="shared" ref="AE20" si="23">AD20+1</f>
        <v>31</v>
      </c>
      <c r="AF20" s="240">
        <f t="shared" ref="AF20" si="24">AE20+1</f>
        <v>32</v>
      </c>
      <c r="AG20" s="240">
        <f t="shared" ref="AG20" si="25">AF20+1</f>
        <v>33</v>
      </c>
      <c r="AH20" s="240">
        <f t="shared" ref="AH20" si="26">AG20+1</f>
        <v>34</v>
      </c>
    </row>
    <row r="21" spans="1:35" s="27" customFormat="1" x14ac:dyDescent="0.25">
      <c r="A21" s="180">
        <v>0</v>
      </c>
      <c r="B21" s="181" t="s">
        <v>308</v>
      </c>
      <c r="C21" s="182" t="s">
        <v>298</v>
      </c>
      <c r="D21" s="269" t="s">
        <v>299</v>
      </c>
      <c r="E21" s="269" t="s">
        <v>299</v>
      </c>
      <c r="F21" s="269" t="s">
        <v>299</v>
      </c>
      <c r="G21" s="269">
        <f>G24+G26+G28</f>
        <v>15851.441238868832</v>
      </c>
      <c r="H21" s="269">
        <f>H24+H26+H28</f>
        <v>3588.2362388688334</v>
      </c>
      <c r="I21" s="269">
        <f>I24+I26+I28</f>
        <v>2171.2186264838197</v>
      </c>
      <c r="J21" s="269" t="s">
        <v>299</v>
      </c>
      <c r="K21" s="269" t="s">
        <v>299</v>
      </c>
      <c r="L21" s="269">
        <f>L24+L26+L28</f>
        <v>2171.2186264838197</v>
      </c>
      <c r="M21" s="269" t="s">
        <v>299</v>
      </c>
      <c r="N21" s="269">
        <f>N24+N26+N28</f>
        <v>602.48529386749999</v>
      </c>
      <c r="O21" s="269" t="s">
        <v>299</v>
      </c>
      <c r="P21" s="269" t="s">
        <v>299</v>
      </c>
      <c r="Q21" s="269">
        <f>Q24+Q26+Q28</f>
        <v>602.48529386749999</v>
      </c>
      <c r="R21" s="269" t="s">
        <v>299</v>
      </c>
      <c r="S21" s="269">
        <f>S24+S26+S28</f>
        <v>527.87630009999998</v>
      </c>
      <c r="T21" s="269" t="s">
        <v>299</v>
      </c>
      <c r="U21" s="269" t="s">
        <v>299</v>
      </c>
      <c r="V21" s="269">
        <f>V24+V26+V28</f>
        <v>527.87630009999998</v>
      </c>
      <c r="W21" s="269" t="s">
        <v>299</v>
      </c>
      <c r="X21" s="269">
        <f>X24+X26+X28</f>
        <v>607.03968149000002</v>
      </c>
      <c r="Y21" s="269" t="s">
        <v>299</v>
      </c>
      <c r="Z21" s="269" t="s">
        <v>299</v>
      </c>
      <c r="AA21" s="269">
        <f>AA24+AA26+AA28</f>
        <v>607.03968149000002</v>
      </c>
      <c r="AB21" s="269" t="s">
        <v>299</v>
      </c>
      <c r="AC21" s="269">
        <f>AC24+AC26+AC28</f>
        <v>433.81735102631995</v>
      </c>
      <c r="AD21" s="269" t="s">
        <v>299</v>
      </c>
      <c r="AE21" s="269" t="s">
        <v>299</v>
      </c>
      <c r="AF21" s="269">
        <f>AF24+AF26+AF28</f>
        <v>424.45735102631994</v>
      </c>
      <c r="AG21" s="269" t="s">
        <v>299</v>
      </c>
      <c r="AH21" s="269">
        <f>AH24+AH26+AH28</f>
        <v>1417.0176123850133</v>
      </c>
      <c r="AI21" s="308"/>
    </row>
    <row r="22" spans="1:35" x14ac:dyDescent="0.25">
      <c r="A22" s="185" t="s">
        <v>287</v>
      </c>
      <c r="B22" s="243" t="s">
        <v>288</v>
      </c>
      <c r="C22" s="177" t="s">
        <v>298</v>
      </c>
      <c r="D22" s="192" t="s">
        <v>299</v>
      </c>
      <c r="E22" s="192" t="s">
        <v>299</v>
      </c>
      <c r="F22" s="192" t="s">
        <v>299</v>
      </c>
      <c r="G22" s="192" t="s">
        <v>299</v>
      </c>
      <c r="H22" s="192" t="s">
        <v>299</v>
      </c>
      <c r="I22" s="192" t="s">
        <v>299</v>
      </c>
      <c r="J22" s="192" t="s">
        <v>299</v>
      </c>
      <c r="K22" s="192" t="s">
        <v>299</v>
      </c>
      <c r="L22" s="192" t="s">
        <v>299</v>
      </c>
      <c r="M22" s="192" t="s">
        <v>299</v>
      </c>
      <c r="N22" s="192" t="s">
        <v>299</v>
      </c>
      <c r="O22" s="192" t="s">
        <v>299</v>
      </c>
      <c r="P22" s="192" t="s">
        <v>299</v>
      </c>
      <c r="Q22" s="192" t="s">
        <v>299</v>
      </c>
      <c r="R22" s="192" t="s">
        <v>299</v>
      </c>
      <c r="S22" s="192" t="s">
        <v>299</v>
      </c>
      <c r="T22" s="192" t="s">
        <v>299</v>
      </c>
      <c r="U22" s="192" t="s">
        <v>299</v>
      </c>
      <c r="V22" s="192" t="s">
        <v>299</v>
      </c>
      <c r="W22" s="192" t="s">
        <v>299</v>
      </c>
      <c r="X22" s="192" t="s">
        <v>299</v>
      </c>
      <c r="Y22" s="192" t="s">
        <v>299</v>
      </c>
      <c r="Z22" s="192" t="s">
        <v>299</v>
      </c>
      <c r="AA22" s="192" t="s">
        <v>299</v>
      </c>
      <c r="AB22" s="192" t="s">
        <v>299</v>
      </c>
      <c r="AC22" s="192" t="s">
        <v>299</v>
      </c>
      <c r="AD22" s="192" t="s">
        <v>299</v>
      </c>
      <c r="AE22" s="192" t="s">
        <v>299</v>
      </c>
      <c r="AF22" s="192" t="s">
        <v>299</v>
      </c>
      <c r="AG22" s="192" t="s">
        <v>299</v>
      </c>
      <c r="AH22" s="199"/>
    </row>
    <row r="23" spans="1:35" x14ac:dyDescent="0.25">
      <c r="A23" s="185" t="s">
        <v>289</v>
      </c>
      <c r="B23" s="243" t="s">
        <v>290</v>
      </c>
      <c r="C23" s="177" t="s">
        <v>298</v>
      </c>
      <c r="D23" s="192" t="s">
        <v>299</v>
      </c>
      <c r="E23" s="192" t="s">
        <v>299</v>
      </c>
      <c r="F23" s="192" t="s">
        <v>299</v>
      </c>
      <c r="G23" s="192" t="s">
        <v>299</v>
      </c>
      <c r="H23" s="192" t="s">
        <v>299</v>
      </c>
      <c r="I23" s="192" t="s">
        <v>299</v>
      </c>
      <c r="J23" s="192" t="s">
        <v>299</v>
      </c>
      <c r="K23" s="192" t="s">
        <v>299</v>
      </c>
      <c r="L23" s="192" t="s">
        <v>299</v>
      </c>
      <c r="M23" s="192" t="s">
        <v>299</v>
      </c>
      <c r="N23" s="192" t="s">
        <v>299</v>
      </c>
      <c r="O23" s="192" t="s">
        <v>299</v>
      </c>
      <c r="P23" s="192" t="s">
        <v>299</v>
      </c>
      <c r="Q23" s="192" t="s">
        <v>299</v>
      </c>
      <c r="R23" s="192" t="s">
        <v>299</v>
      </c>
      <c r="S23" s="192" t="s">
        <v>299</v>
      </c>
      <c r="T23" s="192" t="s">
        <v>299</v>
      </c>
      <c r="U23" s="192" t="s">
        <v>299</v>
      </c>
      <c r="V23" s="192" t="s">
        <v>299</v>
      </c>
      <c r="W23" s="192" t="s">
        <v>299</v>
      </c>
      <c r="X23" s="192" t="s">
        <v>299</v>
      </c>
      <c r="Y23" s="192" t="s">
        <v>299</v>
      </c>
      <c r="Z23" s="192" t="s">
        <v>299</v>
      </c>
      <c r="AA23" s="192" t="s">
        <v>299</v>
      </c>
      <c r="AB23" s="192" t="s">
        <v>299</v>
      </c>
      <c r="AC23" s="192" t="s">
        <v>299</v>
      </c>
      <c r="AD23" s="192" t="s">
        <v>299</v>
      </c>
      <c r="AE23" s="192" t="s">
        <v>299</v>
      </c>
      <c r="AF23" s="192" t="s">
        <v>299</v>
      </c>
      <c r="AG23" s="192" t="s">
        <v>299</v>
      </c>
      <c r="AH23" s="199"/>
    </row>
    <row r="24" spans="1:35" s="27" customFormat="1" x14ac:dyDescent="0.25">
      <c r="A24" s="244" t="s">
        <v>291</v>
      </c>
      <c r="B24" s="245" t="s">
        <v>292</v>
      </c>
      <c r="C24" s="246" t="s">
        <v>298</v>
      </c>
      <c r="D24" s="193" t="s">
        <v>299</v>
      </c>
      <c r="E24" s="193" t="s">
        <v>299</v>
      </c>
      <c r="F24" s="193" t="s">
        <v>299</v>
      </c>
      <c r="G24" s="200">
        <f>G30</f>
        <v>542.45479989933312</v>
      </c>
      <c r="H24" s="200">
        <f>H30</f>
        <v>190.81979989933319</v>
      </c>
      <c r="I24" s="200">
        <f>I30</f>
        <v>52.036183999999921</v>
      </c>
      <c r="J24" s="200" t="s">
        <v>325</v>
      </c>
      <c r="K24" s="200" t="s">
        <v>325</v>
      </c>
      <c r="L24" s="200">
        <f>L30</f>
        <v>52.036183999999921</v>
      </c>
      <c r="M24" s="200" t="s">
        <v>299</v>
      </c>
      <c r="N24" s="200">
        <f>N30</f>
        <v>0</v>
      </c>
      <c r="O24" s="200" t="s">
        <v>299</v>
      </c>
      <c r="P24" s="200" t="s">
        <v>299</v>
      </c>
      <c r="Q24" s="200">
        <f>Q30</f>
        <v>0</v>
      </c>
      <c r="R24" s="200" t="s">
        <v>299</v>
      </c>
      <c r="S24" s="200">
        <f>S30</f>
        <v>0</v>
      </c>
      <c r="T24" s="200" t="s">
        <v>299</v>
      </c>
      <c r="U24" s="200" t="s">
        <v>299</v>
      </c>
      <c r="V24" s="200">
        <f>V30</f>
        <v>0</v>
      </c>
      <c r="W24" s="200" t="s">
        <v>299</v>
      </c>
      <c r="X24" s="200">
        <f>X30</f>
        <v>0</v>
      </c>
      <c r="Y24" s="200" t="s">
        <v>299</v>
      </c>
      <c r="Z24" s="200" t="s">
        <v>299</v>
      </c>
      <c r="AA24" s="200">
        <f>AA30</f>
        <v>0</v>
      </c>
      <c r="AB24" s="200" t="s">
        <v>299</v>
      </c>
      <c r="AC24" s="200">
        <f>AC30</f>
        <v>52.036183999999921</v>
      </c>
      <c r="AD24" s="200" t="s">
        <v>299</v>
      </c>
      <c r="AE24" s="200" t="s">
        <v>299</v>
      </c>
      <c r="AF24" s="200">
        <f>AF30</f>
        <v>42.676183999999921</v>
      </c>
      <c r="AG24" s="200" t="s">
        <v>299</v>
      </c>
      <c r="AH24" s="200">
        <f>AH30</f>
        <v>138.78361589933331</v>
      </c>
    </row>
    <row r="25" spans="1:35" ht="22.5" x14ac:dyDescent="0.25">
      <c r="A25" s="185" t="s">
        <v>293</v>
      </c>
      <c r="B25" s="243" t="s">
        <v>294</v>
      </c>
      <c r="C25" s="177" t="s">
        <v>298</v>
      </c>
      <c r="D25" s="192" t="s">
        <v>299</v>
      </c>
      <c r="E25" s="192" t="s">
        <v>299</v>
      </c>
      <c r="F25" s="192" t="s">
        <v>299</v>
      </c>
      <c r="G25" s="192" t="s">
        <v>299</v>
      </c>
      <c r="H25" s="192" t="s">
        <v>299</v>
      </c>
      <c r="I25" s="192" t="s">
        <v>299</v>
      </c>
      <c r="J25" s="192" t="s">
        <v>299</v>
      </c>
      <c r="K25" s="192" t="s">
        <v>299</v>
      </c>
      <c r="L25" s="192" t="s">
        <v>299</v>
      </c>
      <c r="M25" s="192" t="s">
        <v>299</v>
      </c>
      <c r="N25" s="192" t="s">
        <v>299</v>
      </c>
      <c r="O25" s="192" t="s">
        <v>299</v>
      </c>
      <c r="P25" s="192" t="s">
        <v>299</v>
      </c>
      <c r="Q25" s="192" t="s">
        <v>299</v>
      </c>
      <c r="R25" s="192" t="s">
        <v>299</v>
      </c>
      <c r="S25" s="192" t="s">
        <v>299</v>
      </c>
      <c r="T25" s="192" t="s">
        <v>299</v>
      </c>
      <c r="U25" s="192" t="s">
        <v>299</v>
      </c>
      <c r="V25" s="192" t="s">
        <v>299</v>
      </c>
      <c r="W25" s="192" t="s">
        <v>299</v>
      </c>
      <c r="X25" s="192" t="s">
        <v>299</v>
      </c>
      <c r="Y25" s="192" t="s">
        <v>299</v>
      </c>
      <c r="Z25" s="192" t="s">
        <v>299</v>
      </c>
      <c r="AA25" s="192" t="s">
        <v>299</v>
      </c>
      <c r="AB25" s="192" t="s">
        <v>299</v>
      </c>
      <c r="AC25" s="192" t="s">
        <v>299</v>
      </c>
      <c r="AD25" s="192" t="s">
        <v>299</v>
      </c>
      <c r="AE25" s="192" t="s">
        <v>299</v>
      </c>
      <c r="AF25" s="192" t="s">
        <v>299</v>
      </c>
      <c r="AG25" s="192" t="s">
        <v>299</v>
      </c>
      <c r="AH25" s="199"/>
    </row>
    <row r="26" spans="1:35" s="27" customFormat="1" x14ac:dyDescent="0.25">
      <c r="A26" s="178" t="s">
        <v>309</v>
      </c>
      <c r="B26" s="183" t="s">
        <v>295</v>
      </c>
      <c r="C26" s="184" t="s">
        <v>298</v>
      </c>
      <c r="D26" s="193" t="s">
        <v>299</v>
      </c>
      <c r="E26" s="193" t="s">
        <v>299</v>
      </c>
      <c r="F26" s="193" t="s">
        <v>299</v>
      </c>
      <c r="G26" s="200">
        <f>G37</f>
        <v>13878.16</v>
      </c>
      <c r="H26" s="200">
        <f>H37</f>
        <v>1971.56</v>
      </c>
      <c r="I26" s="200">
        <f>I37</f>
        <v>1529.8149999999998</v>
      </c>
      <c r="J26" s="200" t="s">
        <v>299</v>
      </c>
      <c r="K26" s="200" t="s">
        <v>299</v>
      </c>
      <c r="L26" s="200">
        <f>L37</f>
        <v>1529.8149999999998</v>
      </c>
      <c r="M26" s="200" t="s">
        <v>299</v>
      </c>
      <c r="N26" s="200">
        <f>N37</f>
        <v>589.76</v>
      </c>
      <c r="O26" s="200" t="s">
        <v>299</v>
      </c>
      <c r="P26" s="200" t="s">
        <v>299</v>
      </c>
      <c r="Q26" s="200">
        <f>Q37</f>
        <v>589.76</v>
      </c>
      <c r="R26" s="200" t="s">
        <v>299</v>
      </c>
      <c r="S26" s="200">
        <f>S37</f>
        <v>443.70499999999998</v>
      </c>
      <c r="T26" s="200" t="s">
        <v>299</v>
      </c>
      <c r="U26" s="200" t="s">
        <v>299</v>
      </c>
      <c r="V26" s="200">
        <f>V37</f>
        <v>443.70499999999998</v>
      </c>
      <c r="W26" s="200" t="s">
        <v>299</v>
      </c>
      <c r="X26" s="200">
        <f>X37</f>
        <v>481.28499999999997</v>
      </c>
      <c r="Y26" s="200" t="s">
        <v>299</v>
      </c>
      <c r="Z26" s="200" t="s">
        <v>299</v>
      </c>
      <c r="AA26" s="200">
        <f>AA37</f>
        <v>481.28499999999997</v>
      </c>
      <c r="AB26" s="200" t="s">
        <v>299</v>
      </c>
      <c r="AC26" s="200">
        <f>AC37</f>
        <v>15.065000000000001</v>
      </c>
      <c r="AD26" s="200" t="s">
        <v>299</v>
      </c>
      <c r="AE26" s="200" t="s">
        <v>299</v>
      </c>
      <c r="AF26" s="200">
        <f>AF37</f>
        <v>15.065000000000001</v>
      </c>
      <c r="AG26" s="200" t="s">
        <v>299</v>
      </c>
      <c r="AH26" s="200">
        <f>AH37</f>
        <v>441.74500000000012</v>
      </c>
    </row>
    <row r="27" spans="1:35" ht="22.5" x14ac:dyDescent="0.25">
      <c r="A27" s="185" t="s">
        <v>310</v>
      </c>
      <c r="B27" s="243" t="s">
        <v>296</v>
      </c>
      <c r="C27" s="177" t="s">
        <v>298</v>
      </c>
      <c r="D27" s="192" t="s">
        <v>299</v>
      </c>
      <c r="E27" s="192" t="s">
        <v>299</v>
      </c>
      <c r="F27" s="192" t="s">
        <v>299</v>
      </c>
      <c r="G27" s="192" t="s">
        <v>299</v>
      </c>
      <c r="H27" s="192" t="s">
        <v>299</v>
      </c>
      <c r="I27" s="192" t="s">
        <v>299</v>
      </c>
      <c r="J27" s="192" t="s">
        <v>299</v>
      </c>
      <c r="K27" s="192" t="s">
        <v>299</v>
      </c>
      <c r="L27" s="192" t="s">
        <v>299</v>
      </c>
      <c r="M27" s="192" t="s">
        <v>299</v>
      </c>
      <c r="N27" s="192" t="s">
        <v>299</v>
      </c>
      <c r="O27" s="192" t="s">
        <v>299</v>
      </c>
      <c r="P27" s="192" t="s">
        <v>299</v>
      </c>
      <c r="Q27" s="192" t="s">
        <v>299</v>
      </c>
      <c r="R27" s="192" t="s">
        <v>299</v>
      </c>
      <c r="S27" s="192" t="s">
        <v>299</v>
      </c>
      <c r="T27" s="192" t="s">
        <v>299</v>
      </c>
      <c r="U27" s="192" t="s">
        <v>299</v>
      </c>
      <c r="V27" s="192" t="s">
        <v>299</v>
      </c>
      <c r="W27" s="192" t="s">
        <v>299</v>
      </c>
      <c r="X27" s="192" t="s">
        <v>299</v>
      </c>
      <c r="Y27" s="192" t="s">
        <v>299</v>
      </c>
      <c r="Z27" s="192" t="s">
        <v>299</v>
      </c>
      <c r="AA27" s="192" t="s">
        <v>299</v>
      </c>
      <c r="AB27" s="192" t="s">
        <v>299</v>
      </c>
      <c r="AC27" s="192" t="s">
        <v>299</v>
      </c>
      <c r="AD27" s="192" t="s">
        <v>299</v>
      </c>
      <c r="AE27" s="192" t="s">
        <v>299</v>
      </c>
      <c r="AF27" s="192" t="s">
        <v>299</v>
      </c>
      <c r="AG27" s="192" t="s">
        <v>299</v>
      </c>
      <c r="AH27" s="199"/>
    </row>
    <row r="28" spans="1:35" s="27" customFormat="1" x14ac:dyDescent="0.25">
      <c r="A28" s="178" t="s">
        <v>311</v>
      </c>
      <c r="B28" s="183" t="s">
        <v>297</v>
      </c>
      <c r="C28" s="184" t="s">
        <v>298</v>
      </c>
      <c r="D28" s="193" t="s">
        <v>299</v>
      </c>
      <c r="E28" s="193" t="s">
        <v>299</v>
      </c>
      <c r="F28" s="193" t="s">
        <v>299</v>
      </c>
      <c r="G28" s="200">
        <f>G41</f>
        <v>1430.8264389695003</v>
      </c>
      <c r="H28" s="200">
        <f>H41</f>
        <v>1425.8564389695002</v>
      </c>
      <c r="I28" s="200">
        <f>I41</f>
        <v>589.36744248382013</v>
      </c>
      <c r="J28" s="193" t="s">
        <v>299</v>
      </c>
      <c r="K28" s="193" t="s">
        <v>299</v>
      </c>
      <c r="L28" s="200">
        <f>L41</f>
        <v>589.36744248382013</v>
      </c>
      <c r="M28" s="193" t="s">
        <v>299</v>
      </c>
      <c r="N28" s="200">
        <f>N41</f>
        <v>12.7252938675</v>
      </c>
      <c r="O28" s="193" t="s">
        <v>299</v>
      </c>
      <c r="P28" s="193" t="s">
        <v>299</v>
      </c>
      <c r="Q28" s="200">
        <f>Q41</f>
        <v>12.7252938675</v>
      </c>
      <c r="R28" s="193" t="s">
        <v>299</v>
      </c>
      <c r="S28" s="200">
        <f>S41</f>
        <v>84.171300099999996</v>
      </c>
      <c r="T28" s="193" t="s">
        <v>299</v>
      </c>
      <c r="U28" s="193" t="s">
        <v>299</v>
      </c>
      <c r="V28" s="200">
        <f>V41</f>
        <v>84.171300099999996</v>
      </c>
      <c r="W28" s="193" t="s">
        <v>299</v>
      </c>
      <c r="X28" s="200">
        <f>X41</f>
        <v>125.75468149</v>
      </c>
      <c r="Y28" s="193" t="s">
        <v>299</v>
      </c>
      <c r="Z28" s="193" t="s">
        <v>299</v>
      </c>
      <c r="AA28" s="200">
        <f>AA41</f>
        <v>125.75468149</v>
      </c>
      <c r="AB28" s="193" t="s">
        <v>299</v>
      </c>
      <c r="AC28" s="200">
        <f>AC41</f>
        <v>366.71616702632002</v>
      </c>
      <c r="AD28" s="193" t="s">
        <v>299</v>
      </c>
      <c r="AE28" s="193" t="s">
        <v>299</v>
      </c>
      <c r="AF28" s="200">
        <f>AF41</f>
        <v>366.71616702632002</v>
      </c>
      <c r="AG28" s="193" t="s">
        <v>299</v>
      </c>
      <c r="AH28" s="200">
        <f>AH41</f>
        <v>836.48899648567988</v>
      </c>
    </row>
    <row r="29" spans="1:35" s="27" customFormat="1" x14ac:dyDescent="0.25">
      <c r="A29" s="180" t="s">
        <v>300</v>
      </c>
      <c r="B29" s="181" t="s">
        <v>305</v>
      </c>
      <c r="C29" s="182" t="s">
        <v>298</v>
      </c>
      <c r="D29" s="269" t="s">
        <v>299</v>
      </c>
      <c r="E29" s="269" t="s">
        <v>299</v>
      </c>
      <c r="F29" s="269" t="s">
        <v>299</v>
      </c>
      <c r="G29" s="269">
        <f>G30+G37+G41</f>
        <v>15851.441238868832</v>
      </c>
      <c r="H29" s="269">
        <f>H30+H37+H41</f>
        <v>3588.2362388688334</v>
      </c>
      <c r="I29" s="269">
        <f>I30+I37+I41</f>
        <v>2171.2186264838197</v>
      </c>
      <c r="J29" s="269" t="s">
        <v>299</v>
      </c>
      <c r="K29" s="269" t="s">
        <v>299</v>
      </c>
      <c r="L29" s="269">
        <f>L30+L37+L41</f>
        <v>2171.2186264838197</v>
      </c>
      <c r="M29" s="269" t="s">
        <v>299</v>
      </c>
      <c r="N29" s="269">
        <f>N30+N37+N41</f>
        <v>602.48529386749999</v>
      </c>
      <c r="O29" s="269" t="s">
        <v>299</v>
      </c>
      <c r="P29" s="269" t="s">
        <v>299</v>
      </c>
      <c r="Q29" s="269">
        <f>Q30+Q37+Q41</f>
        <v>602.48529386749999</v>
      </c>
      <c r="R29" s="269" t="s">
        <v>299</v>
      </c>
      <c r="S29" s="269">
        <f>S30+S37+S41</f>
        <v>527.87630009999998</v>
      </c>
      <c r="T29" s="269" t="s">
        <v>299</v>
      </c>
      <c r="U29" s="269" t="s">
        <v>299</v>
      </c>
      <c r="V29" s="269">
        <f>V30+V37+V41</f>
        <v>527.87630009999998</v>
      </c>
      <c r="W29" s="269" t="s">
        <v>299</v>
      </c>
      <c r="X29" s="269">
        <f>X30+X37+X41</f>
        <v>607.03968149000002</v>
      </c>
      <c r="Y29" s="269" t="s">
        <v>299</v>
      </c>
      <c r="Z29" s="269" t="s">
        <v>299</v>
      </c>
      <c r="AA29" s="269">
        <f>AA30+AA37+AA41</f>
        <v>607.03968149000002</v>
      </c>
      <c r="AB29" s="269" t="s">
        <v>299</v>
      </c>
      <c r="AC29" s="269">
        <f>AC30+AC37+AC41</f>
        <v>433.81735102631995</v>
      </c>
      <c r="AD29" s="269" t="s">
        <v>299</v>
      </c>
      <c r="AE29" s="269" t="s">
        <v>299</v>
      </c>
      <c r="AF29" s="269">
        <f>AF30+AF37+AF41</f>
        <v>424.45735102631994</v>
      </c>
      <c r="AG29" s="269" t="s">
        <v>299</v>
      </c>
      <c r="AH29" s="269">
        <f>AH30+AH37+AH41</f>
        <v>1417.0176123850133</v>
      </c>
    </row>
    <row r="30" spans="1:35" s="27" customFormat="1" x14ac:dyDescent="0.25">
      <c r="A30" s="178" t="s">
        <v>312</v>
      </c>
      <c r="B30" s="183" t="s">
        <v>301</v>
      </c>
      <c r="C30" s="184" t="s">
        <v>298</v>
      </c>
      <c r="D30" s="193" t="s">
        <v>299</v>
      </c>
      <c r="E30" s="193" t="s">
        <v>299</v>
      </c>
      <c r="F30" s="193" t="s">
        <v>299</v>
      </c>
      <c r="G30" s="270">
        <f t="shared" ref="G30:AH30" si="27">G31</f>
        <v>542.45479989933312</v>
      </c>
      <c r="H30" s="270">
        <f t="shared" si="27"/>
        <v>190.81979989933319</v>
      </c>
      <c r="I30" s="270">
        <f t="shared" si="27"/>
        <v>52.036183999999921</v>
      </c>
      <c r="J30" s="270" t="s">
        <v>299</v>
      </c>
      <c r="K30" s="270" t="s">
        <v>299</v>
      </c>
      <c r="L30" s="270">
        <f t="shared" si="27"/>
        <v>52.036183999999921</v>
      </c>
      <c r="M30" s="270" t="s">
        <v>299</v>
      </c>
      <c r="N30" s="270">
        <f t="shared" si="27"/>
        <v>0</v>
      </c>
      <c r="O30" s="270" t="s">
        <v>299</v>
      </c>
      <c r="P30" s="270" t="s">
        <v>299</v>
      </c>
      <c r="Q30" s="270">
        <f t="shared" si="27"/>
        <v>0</v>
      </c>
      <c r="R30" s="270" t="s">
        <v>299</v>
      </c>
      <c r="S30" s="270">
        <f t="shared" si="27"/>
        <v>0</v>
      </c>
      <c r="T30" s="270" t="s">
        <v>299</v>
      </c>
      <c r="U30" s="270" t="s">
        <v>299</v>
      </c>
      <c r="V30" s="270">
        <f t="shared" si="27"/>
        <v>0</v>
      </c>
      <c r="W30" s="270" t="s">
        <v>299</v>
      </c>
      <c r="X30" s="270">
        <f t="shared" si="27"/>
        <v>0</v>
      </c>
      <c r="Y30" s="270" t="s">
        <v>299</v>
      </c>
      <c r="Z30" s="270" t="s">
        <v>299</v>
      </c>
      <c r="AA30" s="270">
        <f t="shared" si="27"/>
        <v>0</v>
      </c>
      <c r="AB30" s="270" t="s">
        <v>299</v>
      </c>
      <c r="AC30" s="270">
        <f t="shared" si="27"/>
        <v>52.036183999999921</v>
      </c>
      <c r="AD30" s="270" t="s">
        <v>299</v>
      </c>
      <c r="AE30" s="270" t="s">
        <v>299</v>
      </c>
      <c r="AF30" s="270">
        <f t="shared" si="27"/>
        <v>42.676183999999921</v>
      </c>
      <c r="AG30" s="270" t="s">
        <v>299</v>
      </c>
      <c r="AH30" s="270">
        <f t="shared" si="27"/>
        <v>138.78361589933331</v>
      </c>
    </row>
    <row r="31" spans="1:35" s="27" customFormat="1" ht="21" x14ac:dyDescent="0.25">
      <c r="A31" s="179" t="s">
        <v>302</v>
      </c>
      <c r="B31" s="247" t="s">
        <v>303</v>
      </c>
      <c r="C31" s="184" t="s">
        <v>298</v>
      </c>
      <c r="D31" s="193" t="s">
        <v>299</v>
      </c>
      <c r="E31" s="193" t="s">
        <v>299</v>
      </c>
      <c r="F31" s="193" t="s">
        <v>299</v>
      </c>
      <c r="G31" s="200">
        <f>SUM(G32:G36)</f>
        <v>542.45479989933312</v>
      </c>
      <c r="H31" s="200">
        <f>SUM(H32:H36)</f>
        <v>190.81979989933319</v>
      </c>
      <c r="I31" s="200">
        <f>SUM(I32:I36)</f>
        <v>52.036183999999921</v>
      </c>
      <c r="J31" s="193" t="s">
        <v>299</v>
      </c>
      <c r="K31" s="200" t="s">
        <v>299</v>
      </c>
      <c r="L31" s="200">
        <f>SUM(L32:L36)</f>
        <v>52.036183999999921</v>
      </c>
      <c r="M31" s="193" t="s">
        <v>299</v>
      </c>
      <c r="N31" s="200">
        <f>SUM(N32:N36)</f>
        <v>0</v>
      </c>
      <c r="O31" s="193" t="s">
        <v>299</v>
      </c>
      <c r="P31" s="193" t="s">
        <v>299</v>
      </c>
      <c r="Q31" s="200">
        <f>SUM(Q32:Q36)</f>
        <v>0</v>
      </c>
      <c r="R31" s="193" t="s">
        <v>299</v>
      </c>
      <c r="S31" s="200">
        <f>SUM(S32:S36)</f>
        <v>0</v>
      </c>
      <c r="T31" s="193" t="s">
        <v>299</v>
      </c>
      <c r="U31" s="193" t="s">
        <v>299</v>
      </c>
      <c r="V31" s="200">
        <f>SUM(V32:V36)</f>
        <v>0</v>
      </c>
      <c r="W31" s="193" t="s">
        <v>299</v>
      </c>
      <c r="X31" s="200">
        <f>SUM(X32:X36)</f>
        <v>0</v>
      </c>
      <c r="Y31" s="193" t="s">
        <v>299</v>
      </c>
      <c r="Z31" s="193" t="s">
        <v>299</v>
      </c>
      <c r="AA31" s="200">
        <f>SUM(AA32:AA36)</f>
        <v>0</v>
      </c>
      <c r="AB31" s="193" t="s">
        <v>299</v>
      </c>
      <c r="AC31" s="200">
        <f>SUM(AC32:AC36)</f>
        <v>52.036183999999921</v>
      </c>
      <c r="AD31" s="193" t="s">
        <v>299</v>
      </c>
      <c r="AE31" s="193" t="s">
        <v>299</v>
      </c>
      <c r="AF31" s="200">
        <f>SUM(AF32:AF35)</f>
        <v>42.676183999999921</v>
      </c>
      <c r="AG31" s="193" t="s">
        <v>299</v>
      </c>
      <c r="AH31" s="200">
        <f>SUM(AH32:AH36)</f>
        <v>138.78361589933331</v>
      </c>
      <c r="AI31" s="308"/>
    </row>
    <row r="32" spans="1:35" x14ac:dyDescent="0.25">
      <c r="A32" s="271" t="s">
        <v>327</v>
      </c>
      <c r="B32" s="272" t="s">
        <v>328</v>
      </c>
      <c r="C32" s="278" t="s">
        <v>329</v>
      </c>
      <c r="D32" s="192" t="s">
        <v>299</v>
      </c>
      <c r="E32" s="192" t="s">
        <v>299</v>
      </c>
      <c r="F32" s="192" t="s">
        <v>299</v>
      </c>
      <c r="G32" s="273">
        <v>438.59775015999998</v>
      </c>
      <c r="H32" s="273">
        <v>86.962750159999999</v>
      </c>
      <c r="I32" s="251">
        <f t="shared" ref="I32:I36" si="28">N32+S32+X32+AC32</f>
        <v>0</v>
      </c>
      <c r="J32" s="199" t="s">
        <v>299</v>
      </c>
      <c r="K32" s="199" t="s">
        <v>299</v>
      </c>
      <c r="L32" s="251">
        <f>Q32+V32+AA32+AF32</f>
        <v>0</v>
      </c>
      <c r="M32" s="199" t="s">
        <v>299</v>
      </c>
      <c r="N32" s="199">
        <f>Q32</f>
        <v>0</v>
      </c>
      <c r="O32" s="199" t="s">
        <v>299</v>
      </c>
      <c r="P32" s="199" t="s">
        <v>299</v>
      </c>
      <c r="Q32" s="199">
        <v>0</v>
      </c>
      <c r="R32" s="199" t="s">
        <v>299</v>
      </c>
      <c r="S32" s="199">
        <f>V32</f>
        <v>0</v>
      </c>
      <c r="T32" s="199" t="s">
        <v>299</v>
      </c>
      <c r="U32" s="199" t="s">
        <v>299</v>
      </c>
      <c r="V32" s="199">
        <v>0</v>
      </c>
      <c r="W32" s="199" t="s">
        <v>299</v>
      </c>
      <c r="X32" s="199">
        <f>AA32</f>
        <v>0</v>
      </c>
      <c r="Y32" s="199" t="s">
        <v>299</v>
      </c>
      <c r="Z32" s="199" t="s">
        <v>299</v>
      </c>
      <c r="AA32" s="199">
        <v>0</v>
      </c>
      <c r="AB32" s="199" t="s">
        <v>299</v>
      </c>
      <c r="AC32" s="199">
        <f>AF32</f>
        <v>0</v>
      </c>
      <c r="AD32" s="199" t="s">
        <v>299</v>
      </c>
      <c r="AE32" s="199" t="s">
        <v>299</v>
      </c>
      <c r="AF32" s="251">
        <v>0</v>
      </c>
      <c r="AG32" s="199" t="s">
        <v>299</v>
      </c>
      <c r="AH32" s="199">
        <f>H32-I32</f>
        <v>86.962750159999999</v>
      </c>
    </row>
    <row r="33" spans="1:35" x14ac:dyDescent="0.25">
      <c r="A33" s="302" t="s">
        <v>327</v>
      </c>
      <c r="B33" s="303" t="s">
        <v>359</v>
      </c>
      <c r="C33" s="304" t="s">
        <v>360</v>
      </c>
      <c r="D33" s="192" t="s">
        <v>299</v>
      </c>
      <c r="E33" s="192" t="s">
        <v>299</v>
      </c>
      <c r="F33" s="192" t="s">
        <v>299</v>
      </c>
      <c r="G33" s="273">
        <v>0.99079999999991997</v>
      </c>
      <c r="H33" s="273">
        <v>0.99079999999991997</v>
      </c>
      <c r="I33" s="251">
        <f t="shared" si="28"/>
        <v>0.99079999999991997</v>
      </c>
      <c r="J33" s="199" t="s">
        <v>299</v>
      </c>
      <c r="K33" s="199" t="s">
        <v>299</v>
      </c>
      <c r="L33" s="251">
        <f t="shared" ref="L33:L36" si="29">Q33+V33+AA33+AF33</f>
        <v>0.99079999999991997</v>
      </c>
      <c r="M33" s="199" t="s">
        <v>299</v>
      </c>
      <c r="N33" s="199">
        <f t="shared" ref="N33:N36" si="30">Q33</f>
        <v>0</v>
      </c>
      <c r="O33" s="199" t="s">
        <v>299</v>
      </c>
      <c r="P33" s="199" t="s">
        <v>299</v>
      </c>
      <c r="Q33" s="199">
        <v>0</v>
      </c>
      <c r="R33" s="199" t="s">
        <v>299</v>
      </c>
      <c r="S33" s="199">
        <f t="shared" ref="S33:S36" si="31">V33</f>
        <v>0</v>
      </c>
      <c r="T33" s="199" t="s">
        <v>299</v>
      </c>
      <c r="U33" s="199" t="s">
        <v>299</v>
      </c>
      <c r="V33" s="199">
        <v>0</v>
      </c>
      <c r="W33" s="199" t="s">
        <v>299</v>
      </c>
      <c r="X33" s="199">
        <f t="shared" ref="X33:X36" si="32">AA33</f>
        <v>0</v>
      </c>
      <c r="Y33" s="199" t="s">
        <v>299</v>
      </c>
      <c r="Z33" s="199" t="s">
        <v>299</v>
      </c>
      <c r="AA33" s="199">
        <v>0</v>
      </c>
      <c r="AB33" s="199" t="s">
        <v>299</v>
      </c>
      <c r="AC33" s="199">
        <f t="shared" ref="AC33:AC36" si="33">AF33</f>
        <v>0.99079999999991997</v>
      </c>
      <c r="AD33" s="199" t="s">
        <v>299</v>
      </c>
      <c r="AE33" s="199" t="s">
        <v>299</v>
      </c>
      <c r="AF33" s="251">
        <v>0.99079999999991997</v>
      </c>
      <c r="AG33" s="199" t="s">
        <v>299</v>
      </c>
      <c r="AH33" s="199">
        <f>H33-I33</f>
        <v>0</v>
      </c>
    </row>
    <row r="34" spans="1:35" x14ac:dyDescent="0.25">
      <c r="A34" s="302" t="s">
        <v>327</v>
      </c>
      <c r="B34" s="303" t="s">
        <v>361</v>
      </c>
      <c r="C34" s="304" t="s">
        <v>362</v>
      </c>
      <c r="D34" s="192" t="s">
        <v>299</v>
      </c>
      <c r="E34" s="192" t="s">
        <v>299</v>
      </c>
      <c r="F34" s="192" t="s">
        <v>299</v>
      </c>
      <c r="G34" s="273">
        <v>45.116503019999996</v>
      </c>
      <c r="H34" s="273">
        <v>45.116503019999996</v>
      </c>
      <c r="I34" s="251">
        <f t="shared" si="28"/>
        <v>41.685383999999999</v>
      </c>
      <c r="J34" s="199" t="s">
        <v>299</v>
      </c>
      <c r="K34" s="199" t="s">
        <v>299</v>
      </c>
      <c r="L34" s="251">
        <f t="shared" si="29"/>
        <v>41.685383999999999</v>
      </c>
      <c r="M34" s="199" t="s">
        <v>299</v>
      </c>
      <c r="N34" s="199">
        <f t="shared" si="30"/>
        <v>0</v>
      </c>
      <c r="O34" s="199" t="s">
        <v>299</v>
      </c>
      <c r="P34" s="199" t="s">
        <v>299</v>
      </c>
      <c r="Q34" s="199">
        <v>0</v>
      </c>
      <c r="R34" s="199" t="s">
        <v>299</v>
      </c>
      <c r="S34" s="199">
        <f t="shared" si="31"/>
        <v>0</v>
      </c>
      <c r="T34" s="199" t="s">
        <v>299</v>
      </c>
      <c r="U34" s="199" t="s">
        <v>299</v>
      </c>
      <c r="V34" s="199">
        <v>0</v>
      </c>
      <c r="W34" s="199" t="s">
        <v>299</v>
      </c>
      <c r="X34" s="199">
        <f t="shared" si="32"/>
        <v>0</v>
      </c>
      <c r="Y34" s="199" t="s">
        <v>299</v>
      </c>
      <c r="Z34" s="199" t="s">
        <v>299</v>
      </c>
      <c r="AA34" s="199">
        <v>0</v>
      </c>
      <c r="AB34" s="199" t="s">
        <v>299</v>
      </c>
      <c r="AC34" s="199">
        <f t="shared" si="33"/>
        <v>41.685383999999999</v>
      </c>
      <c r="AD34" s="199" t="s">
        <v>299</v>
      </c>
      <c r="AE34" s="199" t="s">
        <v>299</v>
      </c>
      <c r="AF34" s="251">
        <v>41.685383999999999</v>
      </c>
      <c r="AG34" s="199" t="s">
        <v>299</v>
      </c>
      <c r="AH34" s="199">
        <f>H34-I34</f>
        <v>3.431119019999997</v>
      </c>
    </row>
    <row r="35" spans="1:35" x14ac:dyDescent="0.25">
      <c r="A35" s="324" t="s">
        <v>327</v>
      </c>
      <c r="B35" s="303" t="s">
        <v>363</v>
      </c>
      <c r="C35" s="304" t="s">
        <v>364</v>
      </c>
      <c r="D35" s="192" t="s">
        <v>299</v>
      </c>
      <c r="E35" s="192" t="s">
        <v>299</v>
      </c>
      <c r="F35" s="192" t="s">
        <v>299</v>
      </c>
      <c r="G35" s="273">
        <v>7.8419267159999997</v>
      </c>
      <c r="H35" s="273">
        <v>7.8419267159999997</v>
      </c>
      <c r="I35" s="251">
        <f t="shared" si="28"/>
        <v>0</v>
      </c>
      <c r="J35" s="199" t="s">
        <v>299</v>
      </c>
      <c r="K35" s="199" t="s">
        <v>299</v>
      </c>
      <c r="L35" s="251">
        <f t="shared" si="29"/>
        <v>0</v>
      </c>
      <c r="M35" s="199" t="s">
        <v>299</v>
      </c>
      <c r="N35" s="199">
        <f t="shared" si="30"/>
        <v>0</v>
      </c>
      <c r="O35" s="199" t="s">
        <v>299</v>
      </c>
      <c r="P35" s="199" t="s">
        <v>299</v>
      </c>
      <c r="Q35" s="199">
        <v>0</v>
      </c>
      <c r="R35" s="199" t="s">
        <v>299</v>
      </c>
      <c r="S35" s="199">
        <f t="shared" si="31"/>
        <v>0</v>
      </c>
      <c r="T35" s="199" t="s">
        <v>299</v>
      </c>
      <c r="U35" s="199" t="s">
        <v>299</v>
      </c>
      <c r="V35" s="199">
        <v>0</v>
      </c>
      <c r="W35" s="199" t="s">
        <v>299</v>
      </c>
      <c r="X35" s="199">
        <f t="shared" si="32"/>
        <v>0</v>
      </c>
      <c r="Y35" s="199" t="s">
        <v>299</v>
      </c>
      <c r="Z35" s="199" t="s">
        <v>299</v>
      </c>
      <c r="AA35" s="199">
        <v>0</v>
      </c>
      <c r="AB35" s="199" t="s">
        <v>299</v>
      </c>
      <c r="AC35" s="199">
        <f t="shared" si="33"/>
        <v>0</v>
      </c>
      <c r="AD35" s="199" t="s">
        <v>299</v>
      </c>
      <c r="AE35" s="199" t="s">
        <v>299</v>
      </c>
      <c r="AF35" s="251">
        <v>0</v>
      </c>
      <c r="AG35" s="199" t="s">
        <v>299</v>
      </c>
      <c r="AH35" s="199">
        <f>H35-I35</f>
        <v>7.8419267159999997</v>
      </c>
    </row>
    <row r="36" spans="1:35" ht="22.5" x14ac:dyDescent="0.25">
      <c r="A36" s="325" t="s">
        <v>327</v>
      </c>
      <c r="B36" s="320" t="s">
        <v>451</v>
      </c>
      <c r="C36" s="297" t="s">
        <v>452</v>
      </c>
      <c r="D36" s="192" t="s">
        <v>299</v>
      </c>
      <c r="E36" s="192" t="s">
        <v>299</v>
      </c>
      <c r="F36" s="192" t="s">
        <v>299</v>
      </c>
      <c r="G36" s="273">
        <v>49.907820003333299</v>
      </c>
      <c r="H36" s="273">
        <v>49.907820003333299</v>
      </c>
      <c r="I36" s="251">
        <f t="shared" si="28"/>
        <v>9.36</v>
      </c>
      <c r="J36" s="199" t="s">
        <v>299</v>
      </c>
      <c r="K36" s="199" t="s">
        <v>299</v>
      </c>
      <c r="L36" s="251">
        <f t="shared" si="29"/>
        <v>9.36</v>
      </c>
      <c r="M36" s="199" t="s">
        <v>299</v>
      </c>
      <c r="N36" s="199">
        <f t="shared" si="30"/>
        <v>0</v>
      </c>
      <c r="O36" s="199" t="s">
        <v>299</v>
      </c>
      <c r="P36" s="199" t="s">
        <v>299</v>
      </c>
      <c r="Q36" s="199">
        <v>0</v>
      </c>
      <c r="R36" s="199" t="s">
        <v>299</v>
      </c>
      <c r="S36" s="199">
        <f t="shared" si="31"/>
        <v>0</v>
      </c>
      <c r="T36" s="199" t="s">
        <v>299</v>
      </c>
      <c r="U36" s="199" t="s">
        <v>299</v>
      </c>
      <c r="V36" s="199">
        <v>0</v>
      </c>
      <c r="W36" s="199" t="s">
        <v>299</v>
      </c>
      <c r="X36" s="199">
        <f t="shared" si="32"/>
        <v>0</v>
      </c>
      <c r="Y36" s="199" t="s">
        <v>299</v>
      </c>
      <c r="Z36" s="199" t="s">
        <v>299</v>
      </c>
      <c r="AA36" s="199">
        <v>0</v>
      </c>
      <c r="AB36" s="199" t="s">
        <v>299</v>
      </c>
      <c r="AC36" s="199">
        <f t="shared" si="33"/>
        <v>9.36</v>
      </c>
      <c r="AD36" s="199" t="s">
        <v>299</v>
      </c>
      <c r="AE36" s="199" t="s">
        <v>299</v>
      </c>
      <c r="AF36" s="307">
        <v>9.36</v>
      </c>
      <c r="AG36" s="199" t="s">
        <v>299</v>
      </c>
      <c r="AH36" s="199">
        <f>H36-I36</f>
        <v>40.5478200033333</v>
      </c>
    </row>
    <row r="37" spans="1:35" s="27" customFormat="1" x14ac:dyDescent="0.25">
      <c r="A37" s="184" t="s">
        <v>313</v>
      </c>
      <c r="B37" s="186" t="s">
        <v>304</v>
      </c>
      <c r="C37" s="184" t="s">
        <v>298</v>
      </c>
      <c r="D37" s="193" t="s">
        <v>299</v>
      </c>
      <c r="E37" s="193" t="s">
        <v>299</v>
      </c>
      <c r="F37" s="193" t="s">
        <v>299</v>
      </c>
      <c r="G37" s="200">
        <f>G38</f>
        <v>13878.16</v>
      </c>
      <c r="H37" s="200">
        <f t="shared" ref="H37:I37" si="34">H38</f>
        <v>1971.56</v>
      </c>
      <c r="I37" s="200">
        <f t="shared" si="34"/>
        <v>1529.8149999999998</v>
      </c>
      <c r="J37" s="200" t="s">
        <v>299</v>
      </c>
      <c r="K37" s="200" t="s">
        <v>299</v>
      </c>
      <c r="L37" s="200">
        <f t="shared" ref="L37" si="35">L38</f>
        <v>1529.8149999999998</v>
      </c>
      <c r="M37" s="200" t="s">
        <v>299</v>
      </c>
      <c r="N37" s="200">
        <f t="shared" ref="N37" si="36">N38</f>
        <v>589.76</v>
      </c>
      <c r="O37" s="200" t="s">
        <v>299</v>
      </c>
      <c r="P37" s="200" t="s">
        <v>299</v>
      </c>
      <c r="Q37" s="200">
        <f t="shared" ref="Q37" si="37">Q38</f>
        <v>589.76</v>
      </c>
      <c r="R37" s="200" t="s">
        <v>299</v>
      </c>
      <c r="S37" s="200">
        <f t="shared" ref="S37" si="38">S38</f>
        <v>443.70499999999998</v>
      </c>
      <c r="T37" s="200" t="s">
        <v>299</v>
      </c>
      <c r="U37" s="200" t="s">
        <v>299</v>
      </c>
      <c r="V37" s="200">
        <f t="shared" ref="V37" si="39">V38</f>
        <v>443.70499999999998</v>
      </c>
      <c r="W37" s="200" t="s">
        <v>299</v>
      </c>
      <c r="X37" s="200">
        <f t="shared" ref="X37" si="40">X38</f>
        <v>481.28499999999997</v>
      </c>
      <c r="Y37" s="200" t="s">
        <v>299</v>
      </c>
      <c r="Z37" s="200" t="s">
        <v>299</v>
      </c>
      <c r="AA37" s="200">
        <f t="shared" ref="AA37" si="41">AA38</f>
        <v>481.28499999999997</v>
      </c>
      <c r="AB37" s="200" t="s">
        <v>299</v>
      </c>
      <c r="AC37" s="200">
        <f t="shared" ref="AC37" si="42">AC38</f>
        <v>15.065000000000001</v>
      </c>
      <c r="AD37" s="200" t="s">
        <v>299</v>
      </c>
      <c r="AE37" s="200" t="s">
        <v>299</v>
      </c>
      <c r="AF37" s="200">
        <f t="shared" ref="AF37:AH37" si="43">AF38</f>
        <v>15.065000000000001</v>
      </c>
      <c r="AG37" s="200" t="s">
        <v>299</v>
      </c>
      <c r="AH37" s="200">
        <f t="shared" si="43"/>
        <v>441.74500000000012</v>
      </c>
    </row>
    <row r="38" spans="1:35" ht="21" x14ac:dyDescent="0.25">
      <c r="A38" s="184" t="s">
        <v>314</v>
      </c>
      <c r="B38" s="186" t="s">
        <v>315</v>
      </c>
      <c r="C38" s="184" t="s">
        <v>298</v>
      </c>
      <c r="D38" s="193" t="s">
        <v>299</v>
      </c>
      <c r="E38" s="193" t="s">
        <v>299</v>
      </c>
      <c r="F38" s="193" t="s">
        <v>299</v>
      </c>
      <c r="G38" s="200">
        <f>SUM(G39:G40)</f>
        <v>13878.16</v>
      </c>
      <c r="H38" s="200">
        <f>SUM(H39:H40)</f>
        <v>1971.56</v>
      </c>
      <c r="I38" s="200">
        <f>SUM(I39:I40)</f>
        <v>1529.8149999999998</v>
      </c>
      <c r="J38" s="200" t="s">
        <v>299</v>
      </c>
      <c r="K38" s="200" t="s">
        <v>299</v>
      </c>
      <c r="L38" s="200">
        <f>SUM(L39:L40)</f>
        <v>1529.8149999999998</v>
      </c>
      <c r="M38" s="200" t="s">
        <v>299</v>
      </c>
      <c r="N38" s="200">
        <f>SUM(N39:N40)</f>
        <v>589.76</v>
      </c>
      <c r="O38" s="200" t="s">
        <v>299</v>
      </c>
      <c r="P38" s="200" t="s">
        <v>299</v>
      </c>
      <c r="Q38" s="200">
        <f>SUM(Q39:Q40)</f>
        <v>589.76</v>
      </c>
      <c r="R38" s="200" t="s">
        <v>299</v>
      </c>
      <c r="S38" s="200">
        <f>SUM(S39:S40)</f>
        <v>443.70499999999998</v>
      </c>
      <c r="T38" s="200" t="s">
        <v>299</v>
      </c>
      <c r="U38" s="200" t="s">
        <v>299</v>
      </c>
      <c r="V38" s="200">
        <f>SUM(V39:V40)</f>
        <v>443.70499999999998</v>
      </c>
      <c r="W38" s="200" t="s">
        <v>299</v>
      </c>
      <c r="X38" s="200">
        <f>SUM(X39:X40)</f>
        <v>481.28499999999997</v>
      </c>
      <c r="Y38" s="200" t="s">
        <v>299</v>
      </c>
      <c r="Z38" s="242" t="s">
        <v>299</v>
      </c>
      <c r="AA38" s="200">
        <f>SUM(AA39:AA40)</f>
        <v>481.28499999999997</v>
      </c>
      <c r="AB38" s="242" t="s">
        <v>299</v>
      </c>
      <c r="AC38" s="200">
        <f>SUM(AC39:AC40)</f>
        <v>15.065000000000001</v>
      </c>
      <c r="AD38" s="200" t="s">
        <v>299</v>
      </c>
      <c r="AE38" s="200" t="s">
        <v>299</v>
      </c>
      <c r="AF38" s="200">
        <f>SUM(AF39:AF40)</f>
        <v>15.065000000000001</v>
      </c>
      <c r="AG38" s="200" t="s">
        <v>299</v>
      </c>
      <c r="AH38" s="200">
        <f>SUM(AH39:AH40)</f>
        <v>441.74500000000012</v>
      </c>
    </row>
    <row r="39" spans="1:35" x14ac:dyDescent="0.25">
      <c r="A39" s="189" t="s">
        <v>320</v>
      </c>
      <c r="B39" s="338" t="s">
        <v>316</v>
      </c>
      <c r="C39" s="189" t="s">
        <v>321</v>
      </c>
      <c r="D39" s="192" t="s">
        <v>299</v>
      </c>
      <c r="E39" s="192" t="s">
        <v>299</v>
      </c>
      <c r="F39" s="192" t="s">
        <v>299</v>
      </c>
      <c r="G39" s="189">
        <v>7907.14</v>
      </c>
      <c r="H39" s="189">
        <v>234.75</v>
      </c>
      <c r="I39" s="251">
        <f t="shared" ref="I39:I40" si="44">N39+S39+X39+AC39</f>
        <v>2.0949999999999998</v>
      </c>
      <c r="J39" s="199" t="s">
        <v>299</v>
      </c>
      <c r="K39" s="199" t="s">
        <v>299</v>
      </c>
      <c r="L39" s="251">
        <f>Q39+V39+AA39+AF39</f>
        <v>2.0949999999999998</v>
      </c>
      <c r="M39" s="199" t="s">
        <v>299</v>
      </c>
      <c r="N39" s="199">
        <f>Q39</f>
        <v>1.37</v>
      </c>
      <c r="O39" s="199" t="s">
        <v>299</v>
      </c>
      <c r="P39" s="199" t="s">
        <v>299</v>
      </c>
      <c r="Q39" s="199">
        <v>1.37</v>
      </c>
      <c r="R39" s="199" t="s">
        <v>299</v>
      </c>
      <c r="S39" s="199">
        <f>V39</f>
        <v>5.0000000000000001E-3</v>
      </c>
      <c r="T39" s="199" t="s">
        <v>299</v>
      </c>
      <c r="U39" s="199" t="s">
        <v>299</v>
      </c>
      <c r="V39" s="339">
        <v>5.0000000000000001E-3</v>
      </c>
      <c r="W39" s="199" t="s">
        <v>299</v>
      </c>
      <c r="X39" s="199">
        <f>AA39</f>
        <v>0.71499999999999997</v>
      </c>
      <c r="Y39" s="199" t="s">
        <v>299</v>
      </c>
      <c r="Z39" s="199" t="s">
        <v>299</v>
      </c>
      <c r="AA39" s="199">
        <v>0.71499999999999997</v>
      </c>
      <c r="AB39" s="199" t="s">
        <v>299</v>
      </c>
      <c r="AC39" s="199">
        <f>AF39</f>
        <v>5.0000000000000001E-3</v>
      </c>
      <c r="AD39" s="199" t="s">
        <v>299</v>
      </c>
      <c r="AE39" s="199" t="s">
        <v>299</v>
      </c>
      <c r="AF39" s="339">
        <v>5.0000000000000001E-3</v>
      </c>
      <c r="AG39" s="199" t="s">
        <v>299</v>
      </c>
      <c r="AH39" s="199">
        <f>H39-I39</f>
        <v>232.655</v>
      </c>
    </row>
    <row r="40" spans="1:35" x14ac:dyDescent="0.25">
      <c r="A40" s="340" t="s">
        <v>320</v>
      </c>
      <c r="B40" s="341" t="s">
        <v>349</v>
      </c>
      <c r="C40" s="342" t="s">
        <v>348</v>
      </c>
      <c r="D40" s="192" t="s">
        <v>299</v>
      </c>
      <c r="E40" s="192" t="s">
        <v>299</v>
      </c>
      <c r="F40" s="192" t="s">
        <v>299</v>
      </c>
      <c r="G40" s="189">
        <v>5971.02</v>
      </c>
      <c r="H40" s="189">
        <v>1736.81</v>
      </c>
      <c r="I40" s="251">
        <f t="shared" si="44"/>
        <v>1527.7199999999998</v>
      </c>
      <c r="J40" s="199" t="s">
        <v>299</v>
      </c>
      <c r="K40" s="199" t="s">
        <v>299</v>
      </c>
      <c r="L40" s="251">
        <f t="shared" ref="L40" si="45">Q40+V40+AA40+AF40</f>
        <v>1527.7199999999998</v>
      </c>
      <c r="M40" s="199" t="s">
        <v>299</v>
      </c>
      <c r="N40" s="199">
        <f t="shared" ref="N40" si="46">Q40</f>
        <v>588.39</v>
      </c>
      <c r="O40" s="199" t="s">
        <v>299</v>
      </c>
      <c r="P40" s="199" t="s">
        <v>299</v>
      </c>
      <c r="Q40" s="199">
        <v>588.39</v>
      </c>
      <c r="R40" s="199" t="s">
        <v>299</v>
      </c>
      <c r="S40" s="199">
        <f t="shared" ref="S40" si="47">V40</f>
        <v>443.7</v>
      </c>
      <c r="T40" s="199" t="s">
        <v>299</v>
      </c>
      <c r="U40" s="199" t="s">
        <v>299</v>
      </c>
      <c r="V40" s="199">
        <v>443.7</v>
      </c>
      <c r="W40" s="199" t="s">
        <v>299</v>
      </c>
      <c r="X40" s="199">
        <f t="shared" ref="X40" si="48">AA40</f>
        <v>480.57</v>
      </c>
      <c r="Y40" s="199" t="s">
        <v>299</v>
      </c>
      <c r="Z40" s="199" t="s">
        <v>299</v>
      </c>
      <c r="AA40" s="199">
        <v>480.57</v>
      </c>
      <c r="AB40" s="199" t="s">
        <v>299</v>
      </c>
      <c r="AC40" s="199">
        <f t="shared" ref="AC40" si="49">AF40</f>
        <v>15.06</v>
      </c>
      <c r="AD40" s="199" t="s">
        <v>299</v>
      </c>
      <c r="AE40" s="199" t="s">
        <v>299</v>
      </c>
      <c r="AF40" s="199">
        <v>15.06</v>
      </c>
      <c r="AG40" s="199" t="s">
        <v>299</v>
      </c>
      <c r="AH40" s="199">
        <f>H40-I40</f>
        <v>209.09000000000015</v>
      </c>
    </row>
    <row r="41" spans="1:35" x14ac:dyDescent="0.25">
      <c r="A41" s="178" t="s">
        <v>330</v>
      </c>
      <c r="B41" s="183" t="s">
        <v>331</v>
      </c>
      <c r="C41" s="184" t="s">
        <v>298</v>
      </c>
      <c r="D41" s="193" t="s">
        <v>299</v>
      </c>
      <c r="E41" s="193" t="s">
        <v>299</v>
      </c>
      <c r="F41" s="193" t="s">
        <v>299</v>
      </c>
      <c r="G41" s="200">
        <f>SUM(G42:G72)</f>
        <v>1430.8264389695003</v>
      </c>
      <c r="H41" s="200">
        <f>SUM(H42:H72)</f>
        <v>1425.8564389695002</v>
      </c>
      <c r="I41" s="200">
        <f>SUM(I42:I72)</f>
        <v>589.36744248382013</v>
      </c>
      <c r="J41" s="200" t="s">
        <v>299</v>
      </c>
      <c r="K41" s="200" t="s">
        <v>299</v>
      </c>
      <c r="L41" s="200">
        <f>SUM(L42:L72)</f>
        <v>589.36744248382013</v>
      </c>
      <c r="M41" s="200" t="s">
        <v>299</v>
      </c>
      <c r="N41" s="200">
        <f>SUM(N42:N72)</f>
        <v>12.7252938675</v>
      </c>
      <c r="O41" s="200" t="s">
        <v>299</v>
      </c>
      <c r="P41" s="200" t="s">
        <v>299</v>
      </c>
      <c r="Q41" s="200">
        <f>SUM(Q42:Q72)</f>
        <v>12.7252938675</v>
      </c>
      <c r="R41" s="200" t="s">
        <v>299</v>
      </c>
      <c r="S41" s="200">
        <f>SUM(S42:S72)</f>
        <v>84.171300099999996</v>
      </c>
      <c r="T41" s="200" t="s">
        <v>299</v>
      </c>
      <c r="U41" s="200" t="s">
        <v>299</v>
      </c>
      <c r="V41" s="200">
        <f>SUM(V42:V72)</f>
        <v>84.171300099999996</v>
      </c>
      <c r="W41" s="200" t="s">
        <v>299</v>
      </c>
      <c r="X41" s="200">
        <f>SUM(X42:X72)</f>
        <v>125.75468149</v>
      </c>
      <c r="Y41" s="200" t="s">
        <v>299</v>
      </c>
      <c r="Z41" s="200" t="s">
        <v>299</v>
      </c>
      <c r="AA41" s="200">
        <f>SUM(AA42:AA72)</f>
        <v>125.75468149</v>
      </c>
      <c r="AB41" s="200" t="s">
        <v>299</v>
      </c>
      <c r="AC41" s="200">
        <f>SUM(AC42:AC72)</f>
        <v>366.71616702632002</v>
      </c>
      <c r="AD41" s="200" t="s">
        <v>299</v>
      </c>
      <c r="AE41" s="200" t="s">
        <v>299</v>
      </c>
      <c r="AF41" s="200">
        <f>SUM(AF42:AF72)</f>
        <v>366.71616702632002</v>
      </c>
      <c r="AG41" s="200" t="s">
        <v>299</v>
      </c>
      <c r="AH41" s="200">
        <f>SUM(AH42:AH72)</f>
        <v>836.48899648567988</v>
      </c>
      <c r="AI41" s="212"/>
    </row>
    <row r="42" spans="1:35" x14ac:dyDescent="0.25">
      <c r="A42" s="314" t="s">
        <v>332</v>
      </c>
      <c r="B42" s="321" t="s">
        <v>401</v>
      </c>
      <c r="C42" s="304" t="s">
        <v>426</v>
      </c>
      <c r="D42" s="314">
        <v>2026</v>
      </c>
      <c r="E42" s="314">
        <v>2026</v>
      </c>
      <c r="F42" s="192" t="s">
        <v>299</v>
      </c>
      <c r="G42" s="305">
        <v>11.8</v>
      </c>
      <c r="H42" s="306">
        <v>11.8</v>
      </c>
      <c r="I42" s="305">
        <f>L42</f>
        <v>11.8</v>
      </c>
      <c r="J42" s="285" t="s">
        <v>299</v>
      </c>
      <c r="K42" s="285" t="s">
        <v>299</v>
      </c>
      <c r="L42" s="251">
        <f t="shared" ref="L42:L72" si="50">Q42+V42+AA42+AF42</f>
        <v>11.8</v>
      </c>
      <c r="M42" s="192" t="s">
        <v>299</v>
      </c>
      <c r="N42" s="199">
        <f t="shared" ref="N42:N72" si="51">Q42</f>
        <v>0</v>
      </c>
      <c r="O42" s="192" t="s">
        <v>299</v>
      </c>
      <c r="P42" s="192" t="s">
        <v>299</v>
      </c>
      <c r="Q42" s="199">
        <v>0</v>
      </c>
      <c r="R42" s="192" t="s">
        <v>299</v>
      </c>
      <c r="S42" s="199">
        <f t="shared" ref="S42:S72" si="52">V42</f>
        <v>0</v>
      </c>
      <c r="T42" s="192" t="s">
        <v>299</v>
      </c>
      <c r="U42" s="192" t="s">
        <v>299</v>
      </c>
      <c r="V42" s="199">
        <v>0</v>
      </c>
      <c r="W42" s="192" t="s">
        <v>299</v>
      </c>
      <c r="X42" s="199">
        <f t="shared" ref="X42:X72" si="53">AA42</f>
        <v>11.8</v>
      </c>
      <c r="Y42" s="192" t="s">
        <v>299</v>
      </c>
      <c r="Z42" s="192" t="s">
        <v>299</v>
      </c>
      <c r="AA42" s="333">
        <v>11.8</v>
      </c>
      <c r="AB42" s="192" t="s">
        <v>299</v>
      </c>
      <c r="AC42" s="199">
        <f t="shared" ref="AC42:AC72" si="54">AF42</f>
        <v>0</v>
      </c>
      <c r="AD42" s="192" t="s">
        <v>299</v>
      </c>
      <c r="AE42" s="192" t="s">
        <v>299</v>
      </c>
      <c r="AF42" s="199">
        <v>0</v>
      </c>
      <c r="AG42" s="192" t="s">
        <v>299</v>
      </c>
      <c r="AH42" s="199">
        <f t="shared" ref="AH42:AH72" si="55">H42-I42</f>
        <v>0</v>
      </c>
    </row>
    <row r="43" spans="1:35" x14ac:dyDescent="0.25">
      <c r="A43" s="314" t="s">
        <v>332</v>
      </c>
      <c r="B43" s="321" t="s">
        <v>402</v>
      </c>
      <c r="C43" s="304" t="s">
        <v>427</v>
      </c>
      <c r="D43" s="314">
        <v>2026</v>
      </c>
      <c r="E43" s="314">
        <v>2026</v>
      </c>
      <c r="F43" s="192" t="s">
        <v>299</v>
      </c>
      <c r="G43" s="305">
        <v>14</v>
      </c>
      <c r="H43" s="306">
        <v>14</v>
      </c>
      <c r="I43" s="305">
        <f t="shared" ref="I43:I72" si="56">L43</f>
        <v>14</v>
      </c>
      <c r="J43" s="285" t="s">
        <v>299</v>
      </c>
      <c r="K43" s="285" t="s">
        <v>299</v>
      </c>
      <c r="L43" s="251">
        <f>Q43+V43+AA43+AF43</f>
        <v>14</v>
      </c>
      <c r="M43" s="192" t="s">
        <v>299</v>
      </c>
      <c r="N43" s="199">
        <f t="shared" si="51"/>
        <v>0</v>
      </c>
      <c r="O43" s="192" t="s">
        <v>299</v>
      </c>
      <c r="P43" s="192" t="s">
        <v>299</v>
      </c>
      <c r="Q43" s="199">
        <v>0</v>
      </c>
      <c r="R43" s="192" t="s">
        <v>299</v>
      </c>
      <c r="S43" s="199">
        <f t="shared" si="52"/>
        <v>14</v>
      </c>
      <c r="T43" s="192" t="s">
        <v>299</v>
      </c>
      <c r="U43" s="192" t="s">
        <v>299</v>
      </c>
      <c r="V43" s="199">
        <v>14</v>
      </c>
      <c r="W43" s="192" t="s">
        <v>299</v>
      </c>
      <c r="X43" s="199">
        <f t="shared" si="53"/>
        <v>0</v>
      </c>
      <c r="Y43" s="192" t="s">
        <v>299</v>
      </c>
      <c r="Z43" s="192" t="s">
        <v>299</v>
      </c>
      <c r="AA43" s="199">
        <v>0</v>
      </c>
      <c r="AB43" s="192" t="s">
        <v>299</v>
      </c>
      <c r="AC43" s="199">
        <f t="shared" si="54"/>
        <v>0</v>
      </c>
      <c r="AD43" s="192" t="s">
        <v>299</v>
      </c>
      <c r="AE43" s="192" t="s">
        <v>299</v>
      </c>
      <c r="AF43" s="199">
        <v>0</v>
      </c>
      <c r="AG43" s="192" t="s">
        <v>299</v>
      </c>
      <c r="AH43" s="199">
        <f t="shared" si="55"/>
        <v>0</v>
      </c>
    </row>
    <row r="44" spans="1:35" x14ac:dyDescent="0.25">
      <c r="A44" s="314" t="s">
        <v>332</v>
      </c>
      <c r="B44" s="322" t="s">
        <v>403</v>
      </c>
      <c r="C44" s="304" t="s">
        <v>428</v>
      </c>
      <c r="D44" s="314">
        <v>2024</v>
      </c>
      <c r="E44" s="314">
        <v>2026</v>
      </c>
      <c r="F44" s="192" t="s">
        <v>299</v>
      </c>
      <c r="G44" s="305">
        <v>60.999600000000001</v>
      </c>
      <c r="H44" s="306">
        <v>60.999600000000001</v>
      </c>
      <c r="I44" s="305">
        <f t="shared" si="56"/>
        <v>60.999600000000001</v>
      </c>
      <c r="J44" s="285" t="s">
        <v>299</v>
      </c>
      <c r="K44" s="285" t="s">
        <v>299</v>
      </c>
      <c r="L44" s="251">
        <f t="shared" si="50"/>
        <v>60.999600000000001</v>
      </c>
      <c r="M44" s="192" t="s">
        <v>299</v>
      </c>
      <c r="N44" s="199">
        <f t="shared" si="51"/>
        <v>0</v>
      </c>
      <c r="O44" s="192" t="s">
        <v>299</v>
      </c>
      <c r="P44" s="192" t="s">
        <v>299</v>
      </c>
      <c r="Q44" s="199">
        <v>0</v>
      </c>
      <c r="R44" s="192" t="s">
        <v>299</v>
      </c>
      <c r="S44" s="199">
        <f t="shared" si="52"/>
        <v>0</v>
      </c>
      <c r="T44" s="192" t="s">
        <v>299</v>
      </c>
      <c r="U44" s="192" t="s">
        <v>299</v>
      </c>
      <c r="V44" s="199">
        <v>0</v>
      </c>
      <c r="W44" s="192" t="s">
        <v>299</v>
      </c>
      <c r="X44" s="199">
        <f t="shared" si="53"/>
        <v>60.999600000000001</v>
      </c>
      <c r="Y44" s="192" t="s">
        <v>299</v>
      </c>
      <c r="Z44" s="192" t="s">
        <v>299</v>
      </c>
      <c r="AA44" s="333">
        <v>60.999600000000001</v>
      </c>
      <c r="AB44" s="192" t="s">
        <v>299</v>
      </c>
      <c r="AC44" s="199">
        <f t="shared" si="54"/>
        <v>0</v>
      </c>
      <c r="AD44" s="192" t="s">
        <v>299</v>
      </c>
      <c r="AE44" s="192" t="s">
        <v>299</v>
      </c>
      <c r="AF44" s="199">
        <v>0</v>
      </c>
      <c r="AG44" s="192" t="s">
        <v>299</v>
      </c>
      <c r="AH44" s="199">
        <f t="shared" si="55"/>
        <v>0</v>
      </c>
    </row>
    <row r="45" spans="1:35" x14ac:dyDescent="0.25">
      <c r="A45" s="314" t="s">
        <v>332</v>
      </c>
      <c r="B45" s="321" t="s">
        <v>389</v>
      </c>
      <c r="C45" s="304" t="s">
        <v>390</v>
      </c>
      <c r="D45" s="314">
        <v>2024</v>
      </c>
      <c r="E45" s="314">
        <v>2026</v>
      </c>
      <c r="F45" s="192" t="s">
        <v>299</v>
      </c>
      <c r="G45" s="305">
        <v>40.182656357500001</v>
      </c>
      <c r="H45" s="306">
        <v>40.182656357500001</v>
      </c>
      <c r="I45" s="305">
        <f t="shared" si="56"/>
        <v>2.5817658675000001</v>
      </c>
      <c r="J45" s="285" t="s">
        <v>299</v>
      </c>
      <c r="K45" s="285" t="s">
        <v>299</v>
      </c>
      <c r="L45" s="251">
        <f t="shared" si="50"/>
        <v>2.5817658675000001</v>
      </c>
      <c r="M45" s="192" t="s">
        <v>299</v>
      </c>
      <c r="N45" s="199">
        <f t="shared" si="51"/>
        <v>2.5817658675000001</v>
      </c>
      <c r="O45" s="192" t="s">
        <v>299</v>
      </c>
      <c r="P45" s="192" t="s">
        <v>299</v>
      </c>
      <c r="Q45" s="333">
        <v>2.5817658675000001</v>
      </c>
      <c r="R45" s="192" t="s">
        <v>299</v>
      </c>
      <c r="S45" s="199">
        <f t="shared" si="52"/>
        <v>0</v>
      </c>
      <c r="T45" s="192" t="s">
        <v>299</v>
      </c>
      <c r="U45" s="192" t="s">
        <v>299</v>
      </c>
      <c r="V45" s="199">
        <v>0</v>
      </c>
      <c r="W45" s="192" t="s">
        <v>299</v>
      </c>
      <c r="X45" s="199">
        <f t="shared" si="53"/>
        <v>0</v>
      </c>
      <c r="Y45" s="334" t="s">
        <v>299</v>
      </c>
      <c r="Z45" s="334" t="s">
        <v>299</v>
      </c>
      <c r="AA45" s="334">
        <v>0</v>
      </c>
      <c r="AB45" s="192" t="s">
        <v>299</v>
      </c>
      <c r="AC45" s="199">
        <f t="shared" si="54"/>
        <v>0</v>
      </c>
      <c r="AD45" s="192" t="s">
        <v>299</v>
      </c>
      <c r="AE45" s="192" t="s">
        <v>299</v>
      </c>
      <c r="AF45" s="199">
        <v>0</v>
      </c>
      <c r="AG45" s="192" t="s">
        <v>299</v>
      </c>
      <c r="AH45" s="199">
        <f t="shared" si="55"/>
        <v>37.600890489999998</v>
      </c>
    </row>
    <row r="46" spans="1:35" x14ac:dyDescent="0.25">
      <c r="A46" s="314" t="s">
        <v>332</v>
      </c>
      <c r="B46" s="321" t="s">
        <v>404</v>
      </c>
      <c r="C46" s="304" t="s">
        <v>429</v>
      </c>
      <c r="D46" s="314">
        <v>2026</v>
      </c>
      <c r="E46" s="314">
        <v>2026</v>
      </c>
      <c r="F46" s="192" t="s">
        <v>299</v>
      </c>
      <c r="G46" s="305">
        <v>14.946</v>
      </c>
      <c r="H46" s="306">
        <v>14.946</v>
      </c>
      <c r="I46" s="305">
        <f t="shared" si="56"/>
        <v>14.946</v>
      </c>
      <c r="J46" s="285" t="s">
        <v>299</v>
      </c>
      <c r="K46" s="285" t="s">
        <v>299</v>
      </c>
      <c r="L46" s="251">
        <f t="shared" si="50"/>
        <v>14.946</v>
      </c>
      <c r="M46" s="192" t="s">
        <v>299</v>
      </c>
      <c r="N46" s="199">
        <f t="shared" si="51"/>
        <v>0</v>
      </c>
      <c r="O46" s="192" t="s">
        <v>299</v>
      </c>
      <c r="P46" s="192" t="s">
        <v>299</v>
      </c>
      <c r="Q46" s="199">
        <v>0</v>
      </c>
      <c r="R46" s="192" t="s">
        <v>299</v>
      </c>
      <c r="S46" s="199">
        <f t="shared" si="52"/>
        <v>0</v>
      </c>
      <c r="T46" s="192" t="s">
        <v>299</v>
      </c>
      <c r="U46" s="192" t="s">
        <v>299</v>
      </c>
      <c r="V46" s="199">
        <v>0</v>
      </c>
      <c r="W46" s="192" t="s">
        <v>299</v>
      </c>
      <c r="X46" s="199">
        <f t="shared" si="53"/>
        <v>14.946</v>
      </c>
      <c r="Y46" s="334" t="s">
        <v>299</v>
      </c>
      <c r="Z46" s="334" t="s">
        <v>299</v>
      </c>
      <c r="AA46" s="334">
        <v>14.946</v>
      </c>
      <c r="AB46" s="319" t="s">
        <v>299</v>
      </c>
      <c r="AC46" s="199">
        <f t="shared" si="54"/>
        <v>0</v>
      </c>
      <c r="AD46" s="192" t="s">
        <v>299</v>
      </c>
      <c r="AE46" s="192" t="s">
        <v>299</v>
      </c>
      <c r="AF46" s="199">
        <v>0</v>
      </c>
      <c r="AG46" s="192" t="s">
        <v>299</v>
      </c>
      <c r="AH46" s="199">
        <f t="shared" si="55"/>
        <v>0</v>
      </c>
    </row>
    <row r="47" spans="1:35" x14ac:dyDescent="0.25">
      <c r="A47" s="314" t="s">
        <v>332</v>
      </c>
      <c r="B47" s="321" t="s">
        <v>405</v>
      </c>
      <c r="C47" s="304" t="s">
        <v>430</v>
      </c>
      <c r="D47" s="314">
        <v>2026</v>
      </c>
      <c r="E47" s="314">
        <v>2026</v>
      </c>
      <c r="F47" s="192" t="s">
        <v>299</v>
      </c>
      <c r="G47" s="305">
        <v>2.448</v>
      </c>
      <c r="H47" s="306">
        <v>2.448</v>
      </c>
      <c r="I47" s="305">
        <f t="shared" si="56"/>
        <v>2.448</v>
      </c>
      <c r="J47" s="285" t="s">
        <v>299</v>
      </c>
      <c r="K47" s="285" t="s">
        <v>299</v>
      </c>
      <c r="L47" s="251">
        <f t="shared" si="50"/>
        <v>2.448</v>
      </c>
      <c r="M47" s="192" t="s">
        <v>299</v>
      </c>
      <c r="N47" s="199">
        <f t="shared" si="51"/>
        <v>0</v>
      </c>
      <c r="O47" s="192" t="s">
        <v>299</v>
      </c>
      <c r="P47" s="192" t="s">
        <v>299</v>
      </c>
      <c r="Q47" s="199">
        <v>0</v>
      </c>
      <c r="R47" s="192" t="s">
        <v>299</v>
      </c>
      <c r="S47" s="199">
        <f t="shared" si="52"/>
        <v>0</v>
      </c>
      <c r="T47" s="192" t="s">
        <v>299</v>
      </c>
      <c r="U47" s="192" t="s">
        <v>299</v>
      </c>
      <c r="V47" s="199">
        <v>0</v>
      </c>
      <c r="W47" s="192" t="s">
        <v>299</v>
      </c>
      <c r="X47" s="199">
        <f t="shared" si="53"/>
        <v>2.448</v>
      </c>
      <c r="Y47" s="192" t="s">
        <v>299</v>
      </c>
      <c r="Z47" s="192" t="s">
        <v>299</v>
      </c>
      <c r="AA47" s="335">
        <v>2.448</v>
      </c>
      <c r="AB47" s="319" t="s">
        <v>299</v>
      </c>
      <c r="AC47" s="199">
        <f t="shared" si="54"/>
        <v>0</v>
      </c>
      <c r="AD47" s="192" t="s">
        <v>299</v>
      </c>
      <c r="AE47" s="192" t="s">
        <v>299</v>
      </c>
      <c r="AF47" s="199">
        <v>0</v>
      </c>
      <c r="AG47" s="192" t="s">
        <v>299</v>
      </c>
      <c r="AH47" s="199">
        <f t="shared" si="55"/>
        <v>0</v>
      </c>
    </row>
    <row r="48" spans="1:35" x14ac:dyDescent="0.25">
      <c r="A48" s="314" t="s">
        <v>333</v>
      </c>
      <c r="B48" s="321" t="s">
        <v>365</v>
      </c>
      <c r="C48" s="304" t="s">
        <v>366</v>
      </c>
      <c r="D48" s="314">
        <v>2025</v>
      </c>
      <c r="E48" s="314">
        <v>2026</v>
      </c>
      <c r="F48" s="192" t="s">
        <v>299</v>
      </c>
      <c r="G48" s="305">
        <v>42.476439999999997</v>
      </c>
      <c r="H48" s="306">
        <v>42.476439999999997</v>
      </c>
      <c r="I48" s="305">
        <f t="shared" si="56"/>
        <v>2.9415</v>
      </c>
      <c r="J48" s="285" t="s">
        <v>299</v>
      </c>
      <c r="K48" s="285" t="s">
        <v>299</v>
      </c>
      <c r="L48" s="251">
        <f t="shared" si="50"/>
        <v>2.9415</v>
      </c>
      <c r="M48" s="192" t="s">
        <v>299</v>
      </c>
      <c r="N48" s="199">
        <f t="shared" si="51"/>
        <v>0</v>
      </c>
      <c r="O48" s="192" t="s">
        <v>299</v>
      </c>
      <c r="P48" s="192" t="s">
        <v>299</v>
      </c>
      <c r="Q48" s="199">
        <v>0</v>
      </c>
      <c r="R48" s="192" t="s">
        <v>299</v>
      </c>
      <c r="S48" s="199">
        <f t="shared" si="52"/>
        <v>2.9415</v>
      </c>
      <c r="T48" s="192" t="s">
        <v>299</v>
      </c>
      <c r="U48" s="192" t="s">
        <v>299</v>
      </c>
      <c r="V48" s="334">
        <v>2.9415</v>
      </c>
      <c r="W48" s="192" t="s">
        <v>299</v>
      </c>
      <c r="X48" s="199">
        <f t="shared" si="53"/>
        <v>0</v>
      </c>
      <c r="Y48" s="319" t="s">
        <v>299</v>
      </c>
      <c r="Z48" s="319" t="s">
        <v>299</v>
      </c>
      <c r="AA48" s="199">
        <v>0</v>
      </c>
      <c r="AB48" s="319" t="s">
        <v>299</v>
      </c>
      <c r="AC48" s="199">
        <f t="shared" si="54"/>
        <v>0</v>
      </c>
      <c r="AD48" s="192" t="s">
        <v>299</v>
      </c>
      <c r="AE48" s="192" t="s">
        <v>299</v>
      </c>
      <c r="AF48" s="199">
        <v>0</v>
      </c>
      <c r="AG48" s="192" t="s">
        <v>299</v>
      </c>
      <c r="AH48" s="199">
        <f t="shared" si="55"/>
        <v>39.534939999999999</v>
      </c>
    </row>
    <row r="49" spans="1:34" x14ac:dyDescent="0.25">
      <c r="A49" s="314" t="s">
        <v>333</v>
      </c>
      <c r="B49" s="321" t="s">
        <v>367</v>
      </c>
      <c r="C49" s="304" t="s">
        <v>368</v>
      </c>
      <c r="D49" s="314">
        <v>2025</v>
      </c>
      <c r="E49" s="314">
        <v>2026</v>
      </c>
      <c r="F49" s="192" t="s">
        <v>299</v>
      </c>
      <c r="G49" s="305">
        <v>11.767759740000001</v>
      </c>
      <c r="H49" s="306">
        <v>11.767759740000001</v>
      </c>
      <c r="I49" s="305">
        <f t="shared" si="56"/>
        <v>2.22803174</v>
      </c>
      <c r="J49" s="285" t="s">
        <v>299</v>
      </c>
      <c r="K49" s="285" t="s">
        <v>299</v>
      </c>
      <c r="L49" s="251">
        <f>Q49+V49+AA49+AF49</f>
        <v>2.22803174</v>
      </c>
      <c r="M49" s="192" t="s">
        <v>299</v>
      </c>
      <c r="N49" s="199">
        <f t="shared" si="51"/>
        <v>0</v>
      </c>
      <c r="O49" s="192" t="s">
        <v>299</v>
      </c>
      <c r="P49" s="192" t="s">
        <v>299</v>
      </c>
      <c r="Q49" s="199">
        <v>0</v>
      </c>
      <c r="R49" s="192" t="s">
        <v>299</v>
      </c>
      <c r="S49" s="199">
        <f>V49</f>
        <v>2.22803174</v>
      </c>
      <c r="T49" s="192" t="s">
        <v>299</v>
      </c>
      <c r="U49" s="192" t="s">
        <v>299</v>
      </c>
      <c r="V49" s="335">
        <v>2.22803174</v>
      </c>
      <c r="W49" s="192" t="s">
        <v>299</v>
      </c>
      <c r="X49" s="199">
        <f t="shared" si="53"/>
        <v>0</v>
      </c>
      <c r="Y49" s="192" t="s">
        <v>299</v>
      </c>
      <c r="Z49" s="192" t="s">
        <v>299</v>
      </c>
      <c r="AA49" s="199">
        <v>0</v>
      </c>
      <c r="AB49" s="192" t="s">
        <v>299</v>
      </c>
      <c r="AC49" s="199">
        <f t="shared" si="54"/>
        <v>0</v>
      </c>
      <c r="AD49" s="192" t="s">
        <v>299</v>
      </c>
      <c r="AE49" s="192" t="s">
        <v>299</v>
      </c>
      <c r="AF49" s="199">
        <v>0</v>
      </c>
      <c r="AG49" s="192" t="s">
        <v>299</v>
      </c>
      <c r="AH49" s="199">
        <f t="shared" si="55"/>
        <v>9.5397280000000002</v>
      </c>
    </row>
    <row r="50" spans="1:34" x14ac:dyDescent="0.25">
      <c r="A50" s="314" t="s">
        <v>333</v>
      </c>
      <c r="B50" s="321" t="s">
        <v>406</v>
      </c>
      <c r="C50" s="304" t="s">
        <v>431</v>
      </c>
      <c r="D50" s="314">
        <v>2026</v>
      </c>
      <c r="E50" s="314">
        <v>2026</v>
      </c>
      <c r="F50" s="192" t="s">
        <v>299</v>
      </c>
      <c r="G50" s="305">
        <v>30.8</v>
      </c>
      <c r="H50" s="306">
        <v>30.8</v>
      </c>
      <c r="I50" s="305">
        <f t="shared" si="56"/>
        <v>30.8</v>
      </c>
      <c r="J50" s="285" t="s">
        <v>299</v>
      </c>
      <c r="K50" s="285" t="s">
        <v>299</v>
      </c>
      <c r="L50" s="251">
        <f t="shared" si="50"/>
        <v>30.8</v>
      </c>
      <c r="M50" s="192" t="s">
        <v>299</v>
      </c>
      <c r="N50" s="199">
        <f t="shared" si="51"/>
        <v>0</v>
      </c>
      <c r="O50" s="192" t="s">
        <v>299</v>
      </c>
      <c r="P50" s="192" t="s">
        <v>299</v>
      </c>
      <c r="Q50" s="199">
        <v>0</v>
      </c>
      <c r="R50" s="192" t="s">
        <v>299</v>
      </c>
      <c r="S50" s="199">
        <f t="shared" si="52"/>
        <v>0</v>
      </c>
      <c r="T50" s="192" t="s">
        <v>299</v>
      </c>
      <c r="U50" s="192" t="s">
        <v>299</v>
      </c>
      <c r="V50" s="199">
        <v>0</v>
      </c>
      <c r="W50" s="192" t="s">
        <v>299</v>
      </c>
      <c r="X50" s="199">
        <f t="shared" si="53"/>
        <v>30.8</v>
      </c>
      <c r="Y50" s="192" t="s">
        <v>299</v>
      </c>
      <c r="Z50" s="192" t="s">
        <v>299</v>
      </c>
      <c r="AA50" s="335">
        <v>30.8</v>
      </c>
      <c r="AB50" s="192" t="s">
        <v>299</v>
      </c>
      <c r="AC50" s="199">
        <f t="shared" si="54"/>
        <v>0</v>
      </c>
      <c r="AD50" s="192" t="s">
        <v>299</v>
      </c>
      <c r="AE50" s="192" t="s">
        <v>299</v>
      </c>
      <c r="AF50" s="199">
        <v>0</v>
      </c>
      <c r="AG50" s="192" t="s">
        <v>299</v>
      </c>
      <c r="AH50" s="199">
        <f t="shared" si="55"/>
        <v>0</v>
      </c>
    </row>
    <row r="51" spans="1:34" ht="22.5" x14ac:dyDescent="0.25">
      <c r="A51" s="314" t="s">
        <v>333</v>
      </c>
      <c r="B51" s="321" t="s">
        <v>369</v>
      </c>
      <c r="C51" s="304" t="s">
        <v>370</v>
      </c>
      <c r="D51" s="314">
        <v>2024</v>
      </c>
      <c r="E51" s="314">
        <v>2026</v>
      </c>
      <c r="F51" s="192" t="s">
        <v>299</v>
      </c>
      <c r="G51" s="305">
        <v>143.58234000000002</v>
      </c>
      <c r="H51" s="306">
        <v>143.58234000000002</v>
      </c>
      <c r="I51" s="305">
        <f t="shared" si="56"/>
        <v>9.0487500000000001</v>
      </c>
      <c r="J51" s="285" t="s">
        <v>299</v>
      </c>
      <c r="K51" s="285" t="s">
        <v>299</v>
      </c>
      <c r="L51" s="251">
        <f t="shared" si="50"/>
        <v>9.0487500000000001</v>
      </c>
      <c r="M51" s="192" t="s">
        <v>299</v>
      </c>
      <c r="N51" s="199">
        <f t="shared" si="51"/>
        <v>9.0487500000000001</v>
      </c>
      <c r="O51" s="192" t="s">
        <v>299</v>
      </c>
      <c r="P51" s="192" t="s">
        <v>299</v>
      </c>
      <c r="Q51" s="333">
        <v>9.0487500000000001</v>
      </c>
      <c r="R51" s="192" t="s">
        <v>299</v>
      </c>
      <c r="S51" s="199">
        <f t="shared" si="52"/>
        <v>0</v>
      </c>
      <c r="T51" s="192" t="s">
        <v>299</v>
      </c>
      <c r="U51" s="192" t="s">
        <v>299</v>
      </c>
      <c r="V51" s="199">
        <v>0</v>
      </c>
      <c r="W51" s="192" t="s">
        <v>299</v>
      </c>
      <c r="X51" s="199">
        <f t="shared" si="53"/>
        <v>0</v>
      </c>
      <c r="Y51" s="192" t="s">
        <v>299</v>
      </c>
      <c r="Z51" s="192" t="s">
        <v>299</v>
      </c>
      <c r="AA51" s="199">
        <v>0</v>
      </c>
      <c r="AB51" s="192" t="s">
        <v>299</v>
      </c>
      <c r="AC51" s="199">
        <f t="shared" si="54"/>
        <v>0</v>
      </c>
      <c r="AD51" s="192" t="s">
        <v>299</v>
      </c>
      <c r="AE51" s="192" t="s">
        <v>299</v>
      </c>
      <c r="AF51" s="199">
        <v>0</v>
      </c>
      <c r="AG51" s="192" t="s">
        <v>299</v>
      </c>
      <c r="AH51" s="199">
        <f t="shared" si="55"/>
        <v>134.53359</v>
      </c>
    </row>
    <row r="52" spans="1:34" ht="22.5" x14ac:dyDescent="0.25">
      <c r="A52" s="314" t="s">
        <v>333</v>
      </c>
      <c r="B52" s="321" t="s">
        <v>371</v>
      </c>
      <c r="C52" s="304" t="s">
        <v>372</v>
      </c>
      <c r="D52" s="314">
        <v>2025</v>
      </c>
      <c r="E52" s="314">
        <v>2026</v>
      </c>
      <c r="F52" s="192" t="s">
        <v>299</v>
      </c>
      <c r="G52" s="305">
        <v>20.846739262</v>
      </c>
      <c r="H52" s="306">
        <v>20.846739262</v>
      </c>
      <c r="I52" s="305">
        <f t="shared" si="56"/>
        <v>19.223042112000002</v>
      </c>
      <c r="J52" s="285" t="s">
        <v>299</v>
      </c>
      <c r="K52" s="285" t="s">
        <v>299</v>
      </c>
      <c r="L52" s="251">
        <f t="shared" si="50"/>
        <v>19.223042112000002</v>
      </c>
      <c r="M52" s="192" t="s">
        <v>299</v>
      </c>
      <c r="N52" s="199">
        <f t="shared" si="51"/>
        <v>0</v>
      </c>
      <c r="O52" s="192" t="s">
        <v>299</v>
      </c>
      <c r="P52" s="192" t="s">
        <v>299</v>
      </c>
      <c r="Q52" s="199">
        <v>0</v>
      </c>
      <c r="R52" s="192" t="s">
        <v>299</v>
      </c>
      <c r="S52" s="199">
        <f t="shared" si="52"/>
        <v>0</v>
      </c>
      <c r="T52" s="192" t="s">
        <v>299</v>
      </c>
      <c r="U52" s="192" t="s">
        <v>299</v>
      </c>
      <c r="V52" s="199">
        <v>0</v>
      </c>
      <c r="W52" s="192" t="s">
        <v>299</v>
      </c>
      <c r="X52" s="199">
        <f t="shared" si="53"/>
        <v>0</v>
      </c>
      <c r="Y52" s="192" t="s">
        <v>299</v>
      </c>
      <c r="Z52" s="192" t="s">
        <v>299</v>
      </c>
      <c r="AA52" s="199">
        <v>0</v>
      </c>
      <c r="AB52" s="192" t="s">
        <v>299</v>
      </c>
      <c r="AC52" s="199">
        <f t="shared" si="54"/>
        <v>19.223042112000002</v>
      </c>
      <c r="AD52" s="192" t="s">
        <v>299</v>
      </c>
      <c r="AE52" s="192" t="s">
        <v>299</v>
      </c>
      <c r="AF52" s="336">
        <v>19.223042112000002</v>
      </c>
      <c r="AG52" s="192" t="s">
        <v>299</v>
      </c>
      <c r="AH52" s="199">
        <f t="shared" si="55"/>
        <v>1.6236971499999981</v>
      </c>
    </row>
    <row r="53" spans="1:34" x14ac:dyDescent="0.25">
      <c r="A53" s="302" t="s">
        <v>354</v>
      </c>
      <c r="B53" s="323" t="s">
        <v>373</v>
      </c>
      <c r="C53" s="315" t="s">
        <v>374</v>
      </c>
      <c r="D53" s="314">
        <v>2022</v>
      </c>
      <c r="E53" s="314">
        <v>2028</v>
      </c>
      <c r="F53" s="192" t="s">
        <v>299</v>
      </c>
      <c r="G53" s="305">
        <v>722.48428049000006</v>
      </c>
      <c r="H53" s="306">
        <v>717.51428049000003</v>
      </c>
      <c r="I53" s="305">
        <f t="shared" si="56"/>
        <v>183.3852</v>
      </c>
      <c r="J53" s="285" t="s">
        <v>299</v>
      </c>
      <c r="K53" s="285" t="s">
        <v>299</v>
      </c>
      <c r="L53" s="251">
        <f t="shared" si="50"/>
        <v>183.3852</v>
      </c>
      <c r="M53" s="192" t="s">
        <v>299</v>
      </c>
      <c r="N53" s="199">
        <f t="shared" si="51"/>
        <v>0</v>
      </c>
      <c r="O53" s="192" t="s">
        <v>299</v>
      </c>
      <c r="P53" s="192" t="s">
        <v>299</v>
      </c>
      <c r="Q53" s="199">
        <v>0</v>
      </c>
      <c r="R53" s="192" t="s">
        <v>299</v>
      </c>
      <c r="S53" s="199">
        <f t="shared" si="52"/>
        <v>0</v>
      </c>
      <c r="T53" s="192" t="s">
        <v>299</v>
      </c>
      <c r="U53" s="192" t="s">
        <v>299</v>
      </c>
      <c r="V53" s="199">
        <v>0</v>
      </c>
      <c r="W53" s="192" t="s">
        <v>299</v>
      </c>
      <c r="X53" s="199">
        <f t="shared" si="53"/>
        <v>0</v>
      </c>
      <c r="Y53" s="192" t="s">
        <v>299</v>
      </c>
      <c r="Z53" s="192" t="s">
        <v>299</v>
      </c>
      <c r="AA53" s="199">
        <v>0</v>
      </c>
      <c r="AB53" s="192" t="s">
        <v>299</v>
      </c>
      <c r="AC53" s="199">
        <f t="shared" si="54"/>
        <v>183.3852</v>
      </c>
      <c r="AD53" s="192" t="s">
        <v>299</v>
      </c>
      <c r="AE53" s="192" t="s">
        <v>299</v>
      </c>
      <c r="AF53" s="307">
        <v>183.3852</v>
      </c>
      <c r="AG53" s="192" t="s">
        <v>299</v>
      </c>
      <c r="AH53" s="199">
        <f t="shared" si="55"/>
        <v>534.12908048999998</v>
      </c>
    </row>
    <row r="54" spans="1:34" x14ac:dyDescent="0.25">
      <c r="A54" s="314" t="s">
        <v>375</v>
      </c>
      <c r="B54" s="321" t="s">
        <v>407</v>
      </c>
      <c r="C54" s="304" t="s">
        <v>432</v>
      </c>
      <c r="D54" s="314">
        <v>2026</v>
      </c>
      <c r="E54" s="314">
        <v>2026</v>
      </c>
      <c r="F54" s="192" t="s">
        <v>299</v>
      </c>
      <c r="G54" s="305">
        <v>0.16980000000000001</v>
      </c>
      <c r="H54" s="306">
        <v>0.16980000000000001</v>
      </c>
      <c r="I54" s="305">
        <f t="shared" si="56"/>
        <v>0.16980000000000001</v>
      </c>
      <c r="J54" s="285" t="s">
        <v>299</v>
      </c>
      <c r="K54" s="285" t="s">
        <v>299</v>
      </c>
      <c r="L54" s="251">
        <f t="shared" si="50"/>
        <v>0.16980000000000001</v>
      </c>
      <c r="M54" s="192" t="s">
        <v>299</v>
      </c>
      <c r="N54" s="199">
        <f t="shared" si="51"/>
        <v>0</v>
      </c>
      <c r="O54" s="192" t="s">
        <v>299</v>
      </c>
      <c r="P54" s="192" t="s">
        <v>299</v>
      </c>
      <c r="Q54" s="199">
        <v>0</v>
      </c>
      <c r="R54" s="192" t="s">
        <v>299</v>
      </c>
      <c r="S54" s="199">
        <f t="shared" si="52"/>
        <v>0.16980000000000001</v>
      </c>
      <c r="T54" s="192" t="s">
        <v>299</v>
      </c>
      <c r="U54" s="192" t="s">
        <v>299</v>
      </c>
      <c r="V54" s="334">
        <v>0.16980000000000001</v>
      </c>
      <c r="W54" s="192" t="s">
        <v>299</v>
      </c>
      <c r="X54" s="199">
        <f t="shared" si="53"/>
        <v>0</v>
      </c>
      <c r="Y54" s="192" t="s">
        <v>299</v>
      </c>
      <c r="Z54" s="192" t="s">
        <v>299</v>
      </c>
      <c r="AA54" s="199">
        <v>0</v>
      </c>
      <c r="AB54" s="192" t="s">
        <v>299</v>
      </c>
      <c r="AC54" s="199">
        <f t="shared" si="54"/>
        <v>0</v>
      </c>
      <c r="AD54" s="192" t="s">
        <v>299</v>
      </c>
      <c r="AE54" s="192" t="s">
        <v>299</v>
      </c>
      <c r="AF54" s="199">
        <v>0</v>
      </c>
      <c r="AG54" s="192" t="s">
        <v>299</v>
      </c>
      <c r="AH54" s="199">
        <f t="shared" si="55"/>
        <v>0</v>
      </c>
    </row>
    <row r="55" spans="1:34" x14ac:dyDescent="0.25">
      <c r="A55" s="314" t="s">
        <v>375</v>
      </c>
      <c r="B55" s="321" t="s">
        <v>408</v>
      </c>
      <c r="C55" s="304" t="s">
        <v>433</v>
      </c>
      <c r="D55" s="314">
        <v>2026</v>
      </c>
      <c r="E55" s="314">
        <v>2026</v>
      </c>
      <c r="F55" s="192" t="s">
        <v>299</v>
      </c>
      <c r="G55" s="305">
        <v>0.120756</v>
      </c>
      <c r="H55" s="306">
        <v>0.120756</v>
      </c>
      <c r="I55" s="305">
        <f t="shared" si="56"/>
        <v>0.120756</v>
      </c>
      <c r="J55" s="285" t="s">
        <v>299</v>
      </c>
      <c r="K55" s="285" t="s">
        <v>299</v>
      </c>
      <c r="L55" s="251">
        <f t="shared" si="50"/>
        <v>0.120756</v>
      </c>
      <c r="M55" s="192" t="s">
        <v>299</v>
      </c>
      <c r="N55" s="199">
        <f t="shared" si="51"/>
        <v>0</v>
      </c>
      <c r="O55" s="192" t="s">
        <v>299</v>
      </c>
      <c r="P55" s="192" t="s">
        <v>299</v>
      </c>
      <c r="Q55" s="199">
        <v>0</v>
      </c>
      <c r="R55" s="192" t="s">
        <v>299</v>
      </c>
      <c r="S55" s="199">
        <f t="shared" si="52"/>
        <v>0.120756</v>
      </c>
      <c r="T55" s="192" t="s">
        <v>299</v>
      </c>
      <c r="U55" s="192" t="s">
        <v>299</v>
      </c>
      <c r="V55" s="307">
        <v>0.120756</v>
      </c>
      <c r="W55" s="192" t="s">
        <v>299</v>
      </c>
      <c r="X55" s="199">
        <f t="shared" si="53"/>
        <v>0</v>
      </c>
      <c r="Y55" s="192" t="s">
        <v>299</v>
      </c>
      <c r="Z55" s="192" t="s">
        <v>299</v>
      </c>
      <c r="AA55" s="199">
        <v>0</v>
      </c>
      <c r="AB55" s="192" t="s">
        <v>299</v>
      </c>
      <c r="AC55" s="199">
        <f t="shared" si="54"/>
        <v>0</v>
      </c>
      <c r="AD55" s="192" t="s">
        <v>299</v>
      </c>
      <c r="AE55" s="192" t="s">
        <v>299</v>
      </c>
      <c r="AF55" s="199">
        <v>0</v>
      </c>
      <c r="AG55" s="192" t="s">
        <v>299</v>
      </c>
      <c r="AH55" s="199">
        <f t="shared" si="55"/>
        <v>0</v>
      </c>
    </row>
    <row r="56" spans="1:34" x14ac:dyDescent="0.25">
      <c r="A56" s="314" t="s">
        <v>375</v>
      </c>
      <c r="B56" s="321" t="s">
        <v>409</v>
      </c>
      <c r="C56" s="304" t="s">
        <v>434</v>
      </c>
      <c r="D56" s="314">
        <v>2026</v>
      </c>
      <c r="E56" s="314">
        <v>2026</v>
      </c>
      <c r="F56" s="192" t="s">
        <v>299</v>
      </c>
      <c r="G56" s="305">
        <v>0.60240000000000005</v>
      </c>
      <c r="H56" s="306">
        <v>0.60240000000000005</v>
      </c>
      <c r="I56" s="305">
        <f t="shared" si="56"/>
        <v>0.60240000000000005</v>
      </c>
      <c r="J56" s="285" t="s">
        <v>299</v>
      </c>
      <c r="K56" s="285" t="s">
        <v>299</v>
      </c>
      <c r="L56" s="251">
        <f t="shared" si="50"/>
        <v>0.60240000000000005</v>
      </c>
      <c r="M56" s="192" t="s">
        <v>299</v>
      </c>
      <c r="N56" s="199">
        <f t="shared" si="51"/>
        <v>0</v>
      </c>
      <c r="O56" s="192" t="s">
        <v>299</v>
      </c>
      <c r="P56" s="192" t="s">
        <v>299</v>
      </c>
      <c r="Q56" s="199">
        <v>0</v>
      </c>
      <c r="R56" s="192" t="s">
        <v>299</v>
      </c>
      <c r="S56" s="199">
        <f t="shared" si="52"/>
        <v>0.60240000000000005</v>
      </c>
      <c r="T56" s="334" t="s">
        <v>299</v>
      </c>
      <c r="U56" s="334" t="s">
        <v>299</v>
      </c>
      <c r="V56" s="334">
        <v>0.60240000000000005</v>
      </c>
      <c r="W56" s="192" t="s">
        <v>299</v>
      </c>
      <c r="X56" s="199">
        <f t="shared" si="53"/>
        <v>0</v>
      </c>
      <c r="Y56" s="192" t="s">
        <v>299</v>
      </c>
      <c r="Z56" s="192" t="s">
        <v>299</v>
      </c>
      <c r="AA56" s="199">
        <v>0</v>
      </c>
      <c r="AB56" s="192" t="s">
        <v>299</v>
      </c>
      <c r="AC56" s="199">
        <f t="shared" si="54"/>
        <v>0</v>
      </c>
      <c r="AD56" s="192" t="s">
        <v>299</v>
      </c>
      <c r="AE56" s="192" t="s">
        <v>299</v>
      </c>
      <c r="AF56" s="199">
        <v>0</v>
      </c>
      <c r="AG56" s="192" t="s">
        <v>299</v>
      </c>
      <c r="AH56" s="199">
        <f t="shared" si="55"/>
        <v>0</v>
      </c>
    </row>
    <row r="57" spans="1:34" x14ac:dyDescent="0.25">
      <c r="A57" s="314" t="s">
        <v>375</v>
      </c>
      <c r="B57" s="321" t="s">
        <v>410</v>
      </c>
      <c r="C57" s="304" t="s">
        <v>435</v>
      </c>
      <c r="D57" s="316">
        <v>2026</v>
      </c>
      <c r="E57" s="314">
        <v>2026</v>
      </c>
      <c r="F57" s="192" t="s">
        <v>299</v>
      </c>
      <c r="G57" s="305">
        <v>0.30408360000000001</v>
      </c>
      <c r="H57" s="306">
        <v>0.30408360000000001</v>
      </c>
      <c r="I57" s="305">
        <f t="shared" si="56"/>
        <v>0.30408360000000001</v>
      </c>
      <c r="J57" s="285" t="s">
        <v>299</v>
      </c>
      <c r="K57" s="285" t="s">
        <v>299</v>
      </c>
      <c r="L57" s="251">
        <f t="shared" si="50"/>
        <v>0.30408360000000001</v>
      </c>
      <c r="M57" s="192" t="s">
        <v>299</v>
      </c>
      <c r="N57" s="199">
        <f t="shared" si="51"/>
        <v>0</v>
      </c>
      <c r="O57" s="192" t="s">
        <v>299</v>
      </c>
      <c r="P57" s="192" t="s">
        <v>299</v>
      </c>
      <c r="Q57" s="199">
        <v>0</v>
      </c>
      <c r="R57" s="192" t="s">
        <v>299</v>
      </c>
      <c r="S57" s="199">
        <f t="shared" si="52"/>
        <v>0.30408360000000001</v>
      </c>
      <c r="T57" s="334" t="s">
        <v>299</v>
      </c>
      <c r="U57" s="334" t="s">
        <v>299</v>
      </c>
      <c r="V57" s="334">
        <v>0.30408360000000001</v>
      </c>
      <c r="W57" s="192" t="s">
        <v>299</v>
      </c>
      <c r="X57" s="199">
        <f t="shared" si="53"/>
        <v>0</v>
      </c>
      <c r="Y57" s="192" t="s">
        <v>299</v>
      </c>
      <c r="Z57" s="192" t="s">
        <v>299</v>
      </c>
      <c r="AA57" s="199">
        <v>0</v>
      </c>
      <c r="AB57" s="192" t="s">
        <v>299</v>
      </c>
      <c r="AC57" s="199">
        <f t="shared" si="54"/>
        <v>0</v>
      </c>
      <c r="AD57" s="192" t="s">
        <v>299</v>
      </c>
      <c r="AE57" s="192" t="s">
        <v>299</v>
      </c>
      <c r="AF57" s="199">
        <v>0</v>
      </c>
      <c r="AG57" s="192" t="s">
        <v>299</v>
      </c>
      <c r="AH57" s="199">
        <f t="shared" si="55"/>
        <v>0</v>
      </c>
    </row>
    <row r="58" spans="1:34" x14ac:dyDescent="0.25">
      <c r="A58" s="302" t="s">
        <v>375</v>
      </c>
      <c r="B58" s="323" t="s">
        <v>411</v>
      </c>
      <c r="C58" s="315" t="s">
        <v>436</v>
      </c>
      <c r="D58" s="314">
        <v>2026</v>
      </c>
      <c r="E58" s="314">
        <v>2026</v>
      </c>
      <c r="F58" s="192" t="s">
        <v>299</v>
      </c>
      <c r="G58" s="305">
        <v>0.46417799999999998</v>
      </c>
      <c r="H58" s="306">
        <v>0.46417799999999998</v>
      </c>
      <c r="I58" s="305">
        <f t="shared" si="56"/>
        <v>0.46417799999999998</v>
      </c>
      <c r="J58" s="285" t="s">
        <v>299</v>
      </c>
      <c r="K58" s="285" t="s">
        <v>299</v>
      </c>
      <c r="L58" s="251">
        <f t="shared" si="50"/>
        <v>0.46417799999999998</v>
      </c>
      <c r="M58" s="192" t="s">
        <v>299</v>
      </c>
      <c r="N58" s="199">
        <f t="shared" si="51"/>
        <v>0.46417799999999998</v>
      </c>
      <c r="O58" s="192" t="s">
        <v>299</v>
      </c>
      <c r="P58" s="192" t="s">
        <v>299</v>
      </c>
      <c r="Q58" s="307">
        <v>0.46417799999999998</v>
      </c>
      <c r="R58" s="192" t="s">
        <v>299</v>
      </c>
      <c r="S58" s="199">
        <f t="shared" si="52"/>
        <v>0</v>
      </c>
      <c r="T58" s="334" t="s">
        <v>299</v>
      </c>
      <c r="U58" s="334" t="s">
        <v>299</v>
      </c>
      <c r="V58" s="199">
        <v>0</v>
      </c>
      <c r="W58" s="192" t="s">
        <v>299</v>
      </c>
      <c r="X58" s="199">
        <f t="shared" si="53"/>
        <v>0</v>
      </c>
      <c r="Y58" s="192" t="s">
        <v>299</v>
      </c>
      <c r="Z58" s="192" t="s">
        <v>299</v>
      </c>
      <c r="AA58" s="199">
        <v>0</v>
      </c>
      <c r="AB58" s="192" t="s">
        <v>299</v>
      </c>
      <c r="AC58" s="199">
        <f t="shared" si="54"/>
        <v>0</v>
      </c>
      <c r="AD58" s="192" t="s">
        <v>299</v>
      </c>
      <c r="AE58" s="192" t="s">
        <v>299</v>
      </c>
      <c r="AF58" s="199">
        <v>0</v>
      </c>
      <c r="AG58" s="192" t="s">
        <v>299</v>
      </c>
      <c r="AH58" s="199">
        <f t="shared" si="55"/>
        <v>0</v>
      </c>
    </row>
    <row r="59" spans="1:34" x14ac:dyDescent="0.25">
      <c r="A59" s="302" t="s">
        <v>375</v>
      </c>
      <c r="B59" s="323" t="s">
        <v>412</v>
      </c>
      <c r="C59" s="315" t="s">
        <v>437</v>
      </c>
      <c r="D59" s="314">
        <v>2026</v>
      </c>
      <c r="E59" s="314">
        <v>2026</v>
      </c>
      <c r="F59" s="192" t="s">
        <v>299</v>
      </c>
      <c r="G59" s="305">
        <v>0.63060000000000005</v>
      </c>
      <c r="H59" s="306">
        <v>0.63060000000000005</v>
      </c>
      <c r="I59" s="305">
        <f t="shared" si="56"/>
        <v>0.63060000000000005</v>
      </c>
      <c r="J59" s="285" t="s">
        <v>299</v>
      </c>
      <c r="K59" s="285" t="s">
        <v>299</v>
      </c>
      <c r="L59" s="251">
        <f t="shared" si="50"/>
        <v>0.63060000000000005</v>
      </c>
      <c r="M59" s="192" t="s">
        <v>299</v>
      </c>
      <c r="N59" s="199">
        <f t="shared" si="51"/>
        <v>0.63060000000000005</v>
      </c>
      <c r="O59" s="192" t="s">
        <v>299</v>
      </c>
      <c r="P59" s="192" t="s">
        <v>299</v>
      </c>
      <c r="Q59" s="307">
        <v>0.63060000000000005</v>
      </c>
      <c r="R59" s="192" t="s">
        <v>299</v>
      </c>
      <c r="S59" s="199">
        <f t="shared" si="52"/>
        <v>0</v>
      </c>
      <c r="T59" s="334" t="s">
        <v>299</v>
      </c>
      <c r="U59" s="334" t="s">
        <v>299</v>
      </c>
      <c r="V59" s="199">
        <v>0</v>
      </c>
      <c r="W59" s="192" t="s">
        <v>299</v>
      </c>
      <c r="X59" s="199">
        <f t="shared" si="53"/>
        <v>0</v>
      </c>
      <c r="Y59" s="192" t="s">
        <v>299</v>
      </c>
      <c r="Z59" s="192" t="s">
        <v>299</v>
      </c>
      <c r="AA59" s="199">
        <v>0</v>
      </c>
      <c r="AB59" s="192" t="s">
        <v>299</v>
      </c>
      <c r="AC59" s="199">
        <f t="shared" si="54"/>
        <v>0</v>
      </c>
      <c r="AD59" s="192" t="s">
        <v>299</v>
      </c>
      <c r="AE59" s="192" t="s">
        <v>299</v>
      </c>
      <c r="AF59" s="199">
        <v>0</v>
      </c>
      <c r="AG59" s="192" t="s">
        <v>299</v>
      </c>
      <c r="AH59" s="199">
        <f t="shared" si="55"/>
        <v>0</v>
      </c>
    </row>
    <row r="60" spans="1:34" x14ac:dyDescent="0.25">
      <c r="A60" s="302" t="s">
        <v>375</v>
      </c>
      <c r="B60" s="323" t="s">
        <v>413</v>
      </c>
      <c r="C60" s="315" t="s">
        <v>438</v>
      </c>
      <c r="D60" s="314">
        <v>2026</v>
      </c>
      <c r="E60" s="314">
        <v>2026</v>
      </c>
      <c r="F60" s="192" t="s">
        <v>299</v>
      </c>
      <c r="G60" s="305">
        <v>0.19919999999999999</v>
      </c>
      <c r="H60" s="306">
        <v>0.19919999999999999</v>
      </c>
      <c r="I60" s="305">
        <f t="shared" si="56"/>
        <v>0.19919999999999999</v>
      </c>
      <c r="J60" s="285" t="s">
        <v>299</v>
      </c>
      <c r="K60" s="285" t="s">
        <v>299</v>
      </c>
      <c r="L60" s="251">
        <f t="shared" si="50"/>
        <v>0.19919999999999999</v>
      </c>
      <c r="M60" s="192" t="s">
        <v>299</v>
      </c>
      <c r="N60" s="199">
        <f t="shared" si="51"/>
        <v>0</v>
      </c>
      <c r="O60" s="192" t="s">
        <v>299</v>
      </c>
      <c r="P60" s="192" t="s">
        <v>299</v>
      </c>
      <c r="Q60" s="199">
        <v>0</v>
      </c>
      <c r="R60" s="192" t="s">
        <v>299</v>
      </c>
      <c r="S60" s="199">
        <f t="shared" si="52"/>
        <v>0.19919999999999999</v>
      </c>
      <c r="T60" s="334" t="s">
        <v>299</v>
      </c>
      <c r="U60" s="334" t="s">
        <v>299</v>
      </c>
      <c r="V60" s="307">
        <v>0.19919999999999999</v>
      </c>
      <c r="W60" s="192" t="s">
        <v>299</v>
      </c>
      <c r="X60" s="199">
        <f t="shared" si="53"/>
        <v>0</v>
      </c>
      <c r="Y60" s="192" t="s">
        <v>299</v>
      </c>
      <c r="Z60" s="192" t="s">
        <v>299</v>
      </c>
      <c r="AA60" s="199">
        <v>0</v>
      </c>
      <c r="AB60" s="192" t="s">
        <v>299</v>
      </c>
      <c r="AC60" s="199">
        <f t="shared" si="54"/>
        <v>0</v>
      </c>
      <c r="AD60" s="192" t="s">
        <v>299</v>
      </c>
      <c r="AE60" s="192" t="s">
        <v>299</v>
      </c>
      <c r="AF60" s="199">
        <v>0</v>
      </c>
      <c r="AG60" s="192" t="s">
        <v>299</v>
      </c>
      <c r="AH60" s="199">
        <f t="shared" si="55"/>
        <v>0</v>
      </c>
    </row>
    <row r="61" spans="1:34" x14ac:dyDescent="0.25">
      <c r="A61" s="302" t="s">
        <v>375</v>
      </c>
      <c r="B61" s="323" t="s">
        <v>414</v>
      </c>
      <c r="C61" s="315" t="s">
        <v>439</v>
      </c>
      <c r="D61" s="314">
        <v>2026</v>
      </c>
      <c r="E61" s="314">
        <v>2026</v>
      </c>
      <c r="F61" s="192" t="s">
        <v>299</v>
      </c>
      <c r="G61" s="305">
        <v>13.8</v>
      </c>
      <c r="H61" s="306">
        <v>13.8</v>
      </c>
      <c r="I61" s="305">
        <f t="shared" si="56"/>
        <v>13.8</v>
      </c>
      <c r="J61" s="285" t="s">
        <v>299</v>
      </c>
      <c r="K61" s="285" t="s">
        <v>299</v>
      </c>
      <c r="L61" s="251">
        <f t="shared" si="50"/>
        <v>13.8</v>
      </c>
      <c r="M61" s="192" t="s">
        <v>299</v>
      </c>
      <c r="N61" s="199">
        <f t="shared" si="51"/>
        <v>0</v>
      </c>
      <c r="O61" s="192" t="s">
        <v>299</v>
      </c>
      <c r="P61" s="192" t="s">
        <v>299</v>
      </c>
      <c r="Q61" s="199">
        <v>0</v>
      </c>
      <c r="R61" s="192" t="s">
        <v>299</v>
      </c>
      <c r="S61" s="199">
        <f t="shared" si="52"/>
        <v>13.8</v>
      </c>
      <c r="T61" s="192" t="s">
        <v>299</v>
      </c>
      <c r="U61" s="192" t="s">
        <v>299</v>
      </c>
      <c r="V61" s="307">
        <v>13.8</v>
      </c>
      <c r="W61" s="192" t="s">
        <v>299</v>
      </c>
      <c r="X61" s="199">
        <f t="shared" si="53"/>
        <v>0</v>
      </c>
      <c r="Y61" s="192" t="s">
        <v>299</v>
      </c>
      <c r="Z61" s="192" t="s">
        <v>299</v>
      </c>
      <c r="AA61" s="199">
        <v>0</v>
      </c>
      <c r="AB61" s="192" t="s">
        <v>299</v>
      </c>
      <c r="AC61" s="199">
        <f t="shared" si="54"/>
        <v>0</v>
      </c>
      <c r="AD61" s="192" t="s">
        <v>299</v>
      </c>
      <c r="AE61" s="192" t="s">
        <v>299</v>
      </c>
      <c r="AF61" s="199">
        <v>0</v>
      </c>
      <c r="AG61" s="192" t="s">
        <v>299</v>
      </c>
      <c r="AH61" s="199">
        <f t="shared" si="55"/>
        <v>0</v>
      </c>
    </row>
    <row r="62" spans="1:34" x14ac:dyDescent="0.25">
      <c r="A62" s="314" t="s">
        <v>334</v>
      </c>
      <c r="B62" s="321" t="s">
        <v>415</v>
      </c>
      <c r="C62" s="304" t="s">
        <v>440</v>
      </c>
      <c r="D62" s="314">
        <v>2026</v>
      </c>
      <c r="E62" s="314">
        <v>2026</v>
      </c>
      <c r="F62" s="192" t="s">
        <v>299</v>
      </c>
      <c r="G62" s="305">
        <v>33.4943916</v>
      </c>
      <c r="H62" s="306">
        <v>33.4943916</v>
      </c>
      <c r="I62" s="305">
        <f t="shared" si="56"/>
        <v>33.4943916</v>
      </c>
      <c r="J62" s="285" t="s">
        <v>299</v>
      </c>
      <c r="K62" s="285" t="s">
        <v>299</v>
      </c>
      <c r="L62" s="251">
        <f t="shared" si="50"/>
        <v>33.4943916</v>
      </c>
      <c r="M62" s="192" t="s">
        <v>299</v>
      </c>
      <c r="N62" s="199">
        <f t="shared" si="51"/>
        <v>0</v>
      </c>
      <c r="O62" s="192" t="s">
        <v>299</v>
      </c>
      <c r="P62" s="192" t="s">
        <v>299</v>
      </c>
      <c r="Q62" s="199">
        <v>0</v>
      </c>
      <c r="R62" s="192" t="s">
        <v>299</v>
      </c>
      <c r="S62" s="199">
        <f t="shared" si="52"/>
        <v>0</v>
      </c>
      <c r="T62" s="192" t="s">
        <v>299</v>
      </c>
      <c r="U62" s="192" t="s">
        <v>299</v>
      </c>
      <c r="W62" s="192" t="s">
        <v>299</v>
      </c>
      <c r="X62" s="199">
        <f t="shared" si="53"/>
        <v>0</v>
      </c>
      <c r="Y62" s="192" t="s">
        <v>299</v>
      </c>
      <c r="Z62" s="192" t="s">
        <v>299</v>
      </c>
      <c r="AA62" s="199">
        <v>0</v>
      </c>
      <c r="AB62" s="192" t="s">
        <v>299</v>
      </c>
      <c r="AC62" s="199">
        <f t="shared" si="54"/>
        <v>33.4943916</v>
      </c>
      <c r="AD62" s="192" t="s">
        <v>299</v>
      </c>
      <c r="AE62" s="192" t="s">
        <v>299</v>
      </c>
      <c r="AF62" s="307">
        <v>33.4943916</v>
      </c>
      <c r="AG62" s="192" t="s">
        <v>299</v>
      </c>
      <c r="AH62" s="199">
        <f t="shared" si="55"/>
        <v>0</v>
      </c>
    </row>
    <row r="63" spans="1:34" x14ac:dyDescent="0.25">
      <c r="A63" s="314" t="s">
        <v>334</v>
      </c>
      <c r="B63" s="321" t="s">
        <v>416</v>
      </c>
      <c r="C63" s="304" t="s">
        <v>441</v>
      </c>
      <c r="D63" s="314">
        <v>2025</v>
      </c>
      <c r="E63" s="314">
        <v>2026</v>
      </c>
      <c r="F63" s="192" t="s">
        <v>299</v>
      </c>
      <c r="G63" s="305">
        <v>3.6880759599999999</v>
      </c>
      <c r="H63" s="306">
        <v>3.6880759599999999</v>
      </c>
      <c r="I63" s="305">
        <f t="shared" si="56"/>
        <v>3.01007596</v>
      </c>
      <c r="J63" s="285" t="s">
        <v>299</v>
      </c>
      <c r="K63" s="285" t="s">
        <v>299</v>
      </c>
      <c r="L63" s="251">
        <f t="shared" si="50"/>
        <v>3.01007596</v>
      </c>
      <c r="M63" s="192" t="s">
        <v>299</v>
      </c>
      <c r="N63" s="199">
        <f t="shared" si="51"/>
        <v>0</v>
      </c>
      <c r="O63" s="192" t="s">
        <v>299</v>
      </c>
      <c r="P63" s="192" t="s">
        <v>299</v>
      </c>
      <c r="Q63" s="199">
        <v>0</v>
      </c>
      <c r="R63" s="192" t="s">
        <v>299</v>
      </c>
      <c r="S63" s="199">
        <f t="shared" si="52"/>
        <v>3.01007596</v>
      </c>
      <c r="T63" s="192" t="s">
        <v>299</v>
      </c>
      <c r="U63" s="192" t="s">
        <v>299</v>
      </c>
      <c r="V63" s="307">
        <v>3.01007596</v>
      </c>
      <c r="W63" s="192" t="s">
        <v>299</v>
      </c>
      <c r="X63" s="199">
        <f t="shared" si="53"/>
        <v>0</v>
      </c>
      <c r="Y63" s="192" t="s">
        <v>299</v>
      </c>
      <c r="Z63" s="192" t="s">
        <v>299</v>
      </c>
      <c r="AA63" s="199">
        <v>0</v>
      </c>
      <c r="AB63" s="192" t="s">
        <v>299</v>
      </c>
      <c r="AC63" s="199">
        <f t="shared" si="54"/>
        <v>0</v>
      </c>
      <c r="AD63" s="192" t="s">
        <v>299</v>
      </c>
      <c r="AE63" s="192" t="s">
        <v>299</v>
      </c>
      <c r="AF63" s="199">
        <v>0</v>
      </c>
      <c r="AG63" s="192" t="s">
        <v>299</v>
      </c>
      <c r="AH63" s="199">
        <f t="shared" si="55"/>
        <v>0.67799999999999994</v>
      </c>
    </row>
    <row r="64" spans="1:34" ht="22.5" x14ac:dyDescent="0.25">
      <c r="A64" s="302" t="s">
        <v>334</v>
      </c>
      <c r="B64" s="323" t="s">
        <v>417</v>
      </c>
      <c r="C64" s="315" t="s">
        <v>442</v>
      </c>
      <c r="D64" s="314">
        <v>2026</v>
      </c>
      <c r="E64" s="314">
        <v>2026</v>
      </c>
      <c r="F64" s="192" t="s">
        <v>299</v>
      </c>
      <c r="G64" s="305">
        <v>2.7972000000000001</v>
      </c>
      <c r="H64" s="306">
        <v>2.7972000000000001</v>
      </c>
      <c r="I64" s="305">
        <f t="shared" si="56"/>
        <v>2.7972000000000001</v>
      </c>
      <c r="J64" s="285" t="s">
        <v>299</v>
      </c>
      <c r="K64" s="285" t="s">
        <v>299</v>
      </c>
      <c r="L64" s="251">
        <f t="shared" si="50"/>
        <v>2.7972000000000001</v>
      </c>
      <c r="M64" s="192" t="s">
        <v>299</v>
      </c>
      <c r="N64" s="199">
        <f t="shared" si="51"/>
        <v>0</v>
      </c>
      <c r="O64" s="192" t="s">
        <v>299</v>
      </c>
      <c r="P64" s="192" t="s">
        <v>299</v>
      </c>
      <c r="Q64" s="199">
        <v>0</v>
      </c>
      <c r="R64" s="192" t="s">
        <v>299</v>
      </c>
      <c r="S64" s="199">
        <f t="shared" si="52"/>
        <v>2.7972000000000001</v>
      </c>
      <c r="T64" s="192" t="s">
        <v>299</v>
      </c>
      <c r="U64" s="192" t="s">
        <v>299</v>
      </c>
      <c r="V64" s="337">
        <v>2.7972000000000001</v>
      </c>
      <c r="W64" s="192" t="s">
        <v>299</v>
      </c>
      <c r="X64" s="199">
        <f t="shared" si="53"/>
        <v>0</v>
      </c>
      <c r="Y64" s="192" t="s">
        <v>299</v>
      </c>
      <c r="Z64" s="192" t="s">
        <v>299</v>
      </c>
      <c r="AA64" s="199">
        <v>0</v>
      </c>
      <c r="AB64" s="192" t="s">
        <v>299</v>
      </c>
      <c r="AC64" s="199">
        <f t="shared" si="54"/>
        <v>0</v>
      </c>
      <c r="AD64" s="192" t="s">
        <v>299</v>
      </c>
      <c r="AE64" s="192" t="s">
        <v>299</v>
      </c>
      <c r="AF64" s="199">
        <v>0</v>
      </c>
      <c r="AG64" s="192" t="s">
        <v>299</v>
      </c>
      <c r="AH64" s="199">
        <f t="shared" si="55"/>
        <v>0</v>
      </c>
    </row>
    <row r="65" spans="1:34" x14ac:dyDescent="0.25">
      <c r="A65" s="302" t="s">
        <v>334</v>
      </c>
      <c r="B65" s="303" t="s">
        <v>418</v>
      </c>
      <c r="C65" s="315" t="s">
        <v>443</v>
      </c>
      <c r="D65" s="314">
        <v>2026</v>
      </c>
      <c r="E65" s="314">
        <v>2026</v>
      </c>
      <c r="F65" s="192" t="s">
        <v>299</v>
      </c>
      <c r="G65" s="305">
        <v>6.6840000000000002</v>
      </c>
      <c r="H65" s="306">
        <v>6.6840000000000002</v>
      </c>
      <c r="I65" s="305">
        <f t="shared" si="56"/>
        <v>6.6840000000000002</v>
      </c>
      <c r="J65" s="285" t="s">
        <v>299</v>
      </c>
      <c r="K65" s="285" t="s">
        <v>299</v>
      </c>
      <c r="L65" s="251">
        <f t="shared" si="50"/>
        <v>6.6840000000000002</v>
      </c>
      <c r="M65" s="192" t="s">
        <v>299</v>
      </c>
      <c r="N65" s="199">
        <f t="shared" si="51"/>
        <v>0</v>
      </c>
      <c r="O65" s="192" t="s">
        <v>299</v>
      </c>
      <c r="P65" s="192" t="s">
        <v>299</v>
      </c>
      <c r="Q65" s="199">
        <v>0</v>
      </c>
      <c r="R65" s="192" t="s">
        <v>299</v>
      </c>
      <c r="S65" s="199">
        <f t="shared" si="52"/>
        <v>6.6840000000000002</v>
      </c>
      <c r="T65" s="192" t="s">
        <v>299</v>
      </c>
      <c r="U65" s="192" t="s">
        <v>299</v>
      </c>
      <c r="V65" s="337">
        <v>6.6840000000000002</v>
      </c>
      <c r="W65" s="192" t="s">
        <v>299</v>
      </c>
      <c r="X65" s="199">
        <f t="shared" si="53"/>
        <v>0</v>
      </c>
      <c r="Y65" s="192" t="s">
        <v>299</v>
      </c>
      <c r="Z65" s="192" t="s">
        <v>299</v>
      </c>
      <c r="AA65" s="199">
        <v>0</v>
      </c>
      <c r="AB65" s="192" t="s">
        <v>299</v>
      </c>
      <c r="AC65" s="199">
        <f t="shared" si="54"/>
        <v>0</v>
      </c>
      <c r="AD65" s="192" t="s">
        <v>299</v>
      </c>
      <c r="AE65" s="192" t="s">
        <v>299</v>
      </c>
      <c r="AF65" s="199">
        <v>0</v>
      </c>
      <c r="AG65" s="192" t="s">
        <v>299</v>
      </c>
      <c r="AH65" s="199">
        <f t="shared" si="55"/>
        <v>0</v>
      </c>
    </row>
    <row r="66" spans="1:34" x14ac:dyDescent="0.25">
      <c r="A66" s="314" t="s">
        <v>334</v>
      </c>
      <c r="B66" s="313" t="s">
        <v>419</v>
      </c>
      <c r="C66" s="304" t="s">
        <v>444</v>
      </c>
      <c r="D66" s="314">
        <v>2025</v>
      </c>
      <c r="E66" s="314">
        <v>2026</v>
      </c>
      <c r="F66" s="192" t="s">
        <v>299</v>
      </c>
      <c r="G66" s="305">
        <v>4.45</v>
      </c>
      <c r="H66" s="306">
        <v>4.45</v>
      </c>
      <c r="I66" s="305">
        <f t="shared" si="56"/>
        <v>1.2</v>
      </c>
      <c r="J66" s="285" t="s">
        <v>299</v>
      </c>
      <c r="K66" s="285" t="s">
        <v>299</v>
      </c>
      <c r="L66" s="251">
        <f t="shared" si="50"/>
        <v>1.2</v>
      </c>
      <c r="M66" s="192" t="s">
        <v>299</v>
      </c>
      <c r="N66" s="199">
        <f t="shared" si="51"/>
        <v>0</v>
      </c>
      <c r="O66" s="192" t="s">
        <v>299</v>
      </c>
      <c r="P66" s="192" t="s">
        <v>299</v>
      </c>
      <c r="Q66" s="199">
        <v>0</v>
      </c>
      <c r="R66" s="192" t="s">
        <v>299</v>
      </c>
      <c r="S66" s="199">
        <f t="shared" si="52"/>
        <v>0</v>
      </c>
      <c r="T66" s="192" t="s">
        <v>299</v>
      </c>
      <c r="U66" s="192" t="s">
        <v>299</v>
      </c>
      <c r="V66" s="199">
        <v>0</v>
      </c>
      <c r="W66" s="192" t="s">
        <v>299</v>
      </c>
      <c r="X66" s="199">
        <f t="shared" si="53"/>
        <v>1.2</v>
      </c>
      <c r="Y66" s="192" t="s">
        <v>299</v>
      </c>
      <c r="Z66" s="192" t="s">
        <v>299</v>
      </c>
      <c r="AA66" s="307">
        <v>1.2</v>
      </c>
      <c r="AB66" s="192" t="s">
        <v>299</v>
      </c>
      <c r="AC66" s="199">
        <f t="shared" si="54"/>
        <v>0</v>
      </c>
      <c r="AD66" s="192" t="s">
        <v>299</v>
      </c>
      <c r="AE66" s="192" t="s">
        <v>299</v>
      </c>
      <c r="AF66" s="199">
        <v>0</v>
      </c>
      <c r="AG66" s="192" t="s">
        <v>299</v>
      </c>
      <c r="AH66" s="199">
        <f t="shared" si="55"/>
        <v>3.25</v>
      </c>
    </row>
    <row r="67" spans="1:34" x14ac:dyDescent="0.25">
      <c r="A67" s="314" t="s">
        <v>334</v>
      </c>
      <c r="B67" s="313" t="s">
        <v>420</v>
      </c>
      <c r="C67" s="304" t="s">
        <v>445</v>
      </c>
      <c r="D67" s="314">
        <v>2026</v>
      </c>
      <c r="E67" s="314">
        <v>2026</v>
      </c>
      <c r="F67" s="192" t="s">
        <v>299</v>
      </c>
      <c r="G67" s="305">
        <v>3.5610814899999998</v>
      </c>
      <c r="H67" s="306">
        <v>3.5610814899999998</v>
      </c>
      <c r="I67" s="305">
        <f t="shared" si="56"/>
        <v>3.5610814899999998</v>
      </c>
      <c r="J67" s="285" t="s">
        <v>299</v>
      </c>
      <c r="K67" s="285" t="s">
        <v>299</v>
      </c>
      <c r="L67" s="251">
        <f t="shared" si="50"/>
        <v>3.5610814899999998</v>
      </c>
      <c r="M67" s="192" t="s">
        <v>299</v>
      </c>
      <c r="N67" s="199">
        <f t="shared" si="51"/>
        <v>0</v>
      </c>
      <c r="O67" s="192" t="s">
        <v>299</v>
      </c>
      <c r="P67" s="192" t="s">
        <v>299</v>
      </c>
      <c r="Q67" s="199">
        <v>0</v>
      </c>
      <c r="R67" s="192" t="s">
        <v>299</v>
      </c>
      <c r="S67" s="199">
        <f t="shared" si="52"/>
        <v>0</v>
      </c>
      <c r="T67" s="192" t="s">
        <v>299</v>
      </c>
      <c r="U67" s="192" t="s">
        <v>299</v>
      </c>
      <c r="V67" s="199">
        <v>0</v>
      </c>
      <c r="W67" s="192" t="s">
        <v>299</v>
      </c>
      <c r="X67" s="199">
        <f t="shared" si="53"/>
        <v>3.5610814899999998</v>
      </c>
      <c r="Y67" s="192" t="s">
        <v>299</v>
      </c>
      <c r="Z67" s="192" t="s">
        <v>299</v>
      </c>
      <c r="AA67" s="307">
        <v>3.5610814899999998</v>
      </c>
      <c r="AB67" s="192" t="s">
        <v>299</v>
      </c>
      <c r="AC67" s="199">
        <f t="shared" si="54"/>
        <v>0</v>
      </c>
      <c r="AD67" s="192" t="s">
        <v>299</v>
      </c>
      <c r="AE67" s="192" t="s">
        <v>299</v>
      </c>
      <c r="AF67" s="199">
        <v>0</v>
      </c>
      <c r="AG67" s="192" t="s">
        <v>299</v>
      </c>
      <c r="AH67" s="199">
        <f t="shared" si="55"/>
        <v>0</v>
      </c>
    </row>
    <row r="68" spans="1:34" x14ac:dyDescent="0.25">
      <c r="A68" s="314" t="s">
        <v>334</v>
      </c>
      <c r="B68" s="313" t="s">
        <v>421</v>
      </c>
      <c r="C68" s="304" t="s">
        <v>446</v>
      </c>
      <c r="D68" s="314">
        <v>2025</v>
      </c>
      <c r="E68" s="314">
        <v>2027</v>
      </c>
      <c r="F68" s="192" t="s">
        <v>299</v>
      </c>
      <c r="G68" s="305">
        <v>138.99865106600001</v>
      </c>
      <c r="H68" s="306">
        <v>138.99865106600001</v>
      </c>
      <c r="I68" s="305">
        <f t="shared" si="56"/>
        <v>90.090957012320004</v>
      </c>
      <c r="J68" s="285" t="s">
        <v>299</v>
      </c>
      <c r="K68" s="285" t="s">
        <v>299</v>
      </c>
      <c r="L68" s="251">
        <f t="shared" si="50"/>
        <v>90.090957012320004</v>
      </c>
      <c r="M68" s="192" t="s">
        <v>299</v>
      </c>
      <c r="N68" s="199">
        <f t="shared" si="51"/>
        <v>0</v>
      </c>
      <c r="O68" s="192" t="s">
        <v>299</v>
      </c>
      <c r="P68" s="192" t="s">
        <v>299</v>
      </c>
      <c r="Q68" s="199">
        <v>0</v>
      </c>
      <c r="R68" s="192" t="s">
        <v>299</v>
      </c>
      <c r="S68" s="199">
        <f t="shared" si="52"/>
        <v>0</v>
      </c>
      <c r="T68" s="192" t="s">
        <v>299</v>
      </c>
      <c r="U68" s="192" t="s">
        <v>299</v>
      </c>
      <c r="V68" s="199">
        <v>0</v>
      </c>
      <c r="W68" s="192" t="s">
        <v>299</v>
      </c>
      <c r="X68" s="199">
        <f t="shared" si="53"/>
        <v>0</v>
      </c>
      <c r="Y68" s="192" t="s">
        <v>299</v>
      </c>
      <c r="Z68" s="192" t="s">
        <v>299</v>
      </c>
      <c r="AA68" s="199">
        <v>0</v>
      </c>
      <c r="AB68" s="192" t="s">
        <v>299</v>
      </c>
      <c r="AC68" s="199">
        <f t="shared" si="54"/>
        <v>90.090957012320004</v>
      </c>
      <c r="AD68" s="192" t="s">
        <v>299</v>
      </c>
      <c r="AE68" s="192" t="s">
        <v>299</v>
      </c>
      <c r="AF68" s="307">
        <v>90.090957012320004</v>
      </c>
      <c r="AG68" s="192" t="s">
        <v>299</v>
      </c>
      <c r="AH68" s="199">
        <f t="shared" si="55"/>
        <v>48.907694053680004</v>
      </c>
    </row>
    <row r="69" spans="1:34" ht="22.5" x14ac:dyDescent="0.25">
      <c r="A69" s="314" t="s">
        <v>334</v>
      </c>
      <c r="B69" s="313" t="s">
        <v>422</v>
      </c>
      <c r="C69" s="304" t="s">
        <v>447</v>
      </c>
      <c r="D69" s="314">
        <v>2026</v>
      </c>
      <c r="E69" s="314">
        <v>2026</v>
      </c>
      <c r="F69" s="192" t="s">
        <v>299</v>
      </c>
      <c r="G69" s="305">
        <v>14.412000000000001</v>
      </c>
      <c r="H69" s="306">
        <v>14.412000000000001</v>
      </c>
      <c r="I69" s="305">
        <f t="shared" si="56"/>
        <v>14.412000000000001</v>
      </c>
      <c r="J69" s="285" t="s">
        <v>299</v>
      </c>
      <c r="K69" s="285" t="s">
        <v>299</v>
      </c>
      <c r="L69" s="251">
        <f t="shared" si="50"/>
        <v>14.412000000000001</v>
      </c>
      <c r="M69" s="192" t="s">
        <v>299</v>
      </c>
      <c r="N69" s="199">
        <f t="shared" si="51"/>
        <v>0</v>
      </c>
      <c r="O69" s="192" t="s">
        <v>299</v>
      </c>
      <c r="P69" s="192" t="s">
        <v>299</v>
      </c>
      <c r="Q69" s="199">
        <v>0</v>
      </c>
      <c r="R69" s="192" t="s">
        <v>299</v>
      </c>
      <c r="S69" s="199">
        <f t="shared" si="52"/>
        <v>0</v>
      </c>
      <c r="T69" s="192" t="s">
        <v>299</v>
      </c>
      <c r="U69" s="192" t="s">
        <v>299</v>
      </c>
      <c r="V69" s="199">
        <v>0</v>
      </c>
      <c r="W69" s="192" t="s">
        <v>299</v>
      </c>
      <c r="X69" s="199">
        <f t="shared" si="53"/>
        <v>0</v>
      </c>
      <c r="Y69" s="192" t="s">
        <v>299</v>
      </c>
      <c r="Z69" s="192" t="s">
        <v>299</v>
      </c>
      <c r="AA69" s="199">
        <v>0</v>
      </c>
      <c r="AB69" s="192" t="s">
        <v>299</v>
      </c>
      <c r="AC69" s="199">
        <f t="shared" si="54"/>
        <v>14.412000000000001</v>
      </c>
      <c r="AD69" s="192" t="s">
        <v>299</v>
      </c>
      <c r="AE69" s="192" t="s">
        <v>299</v>
      </c>
      <c r="AF69" s="199">
        <v>14.412000000000001</v>
      </c>
      <c r="AG69" s="192" t="s">
        <v>299</v>
      </c>
      <c r="AH69" s="199">
        <f t="shared" si="55"/>
        <v>0</v>
      </c>
    </row>
    <row r="70" spans="1:34" ht="22.5" x14ac:dyDescent="0.25">
      <c r="A70" s="314" t="s">
        <v>334</v>
      </c>
      <c r="B70" s="313" t="s">
        <v>423</v>
      </c>
      <c r="C70" s="304" t="s">
        <v>448</v>
      </c>
      <c r="D70" s="314">
        <v>2025</v>
      </c>
      <c r="E70" s="314">
        <v>2027</v>
      </c>
      <c r="F70" s="192" t="s">
        <v>299</v>
      </c>
      <c r="G70" s="305">
        <v>52.221152603999997</v>
      </c>
      <c r="H70" s="306">
        <v>52.221152603999997</v>
      </c>
      <c r="I70" s="305">
        <f t="shared" si="56"/>
        <v>26.110576301999998</v>
      </c>
      <c r="J70" s="285" t="s">
        <v>299</v>
      </c>
      <c r="K70" s="285" t="s">
        <v>299</v>
      </c>
      <c r="L70" s="251">
        <f t="shared" si="50"/>
        <v>26.110576301999998</v>
      </c>
      <c r="M70" s="192" t="s">
        <v>299</v>
      </c>
      <c r="N70" s="199">
        <f t="shared" si="51"/>
        <v>0</v>
      </c>
      <c r="O70" s="192" t="s">
        <v>299</v>
      </c>
      <c r="P70" s="192" t="s">
        <v>299</v>
      </c>
      <c r="Q70" s="199">
        <v>0</v>
      </c>
      <c r="R70" s="192" t="s">
        <v>299</v>
      </c>
      <c r="S70" s="199">
        <f t="shared" si="52"/>
        <v>0</v>
      </c>
      <c r="T70" s="192" t="s">
        <v>299</v>
      </c>
      <c r="U70" s="192" t="s">
        <v>299</v>
      </c>
      <c r="V70" s="199">
        <v>0</v>
      </c>
      <c r="W70" s="192" t="s">
        <v>299</v>
      </c>
      <c r="X70" s="199">
        <f t="shared" si="53"/>
        <v>0</v>
      </c>
      <c r="Y70" s="192" t="s">
        <v>299</v>
      </c>
      <c r="Z70" s="192" t="s">
        <v>299</v>
      </c>
      <c r="AA70" s="199">
        <v>0</v>
      </c>
      <c r="AB70" s="192" t="s">
        <v>299</v>
      </c>
      <c r="AC70" s="199">
        <f t="shared" si="54"/>
        <v>26.110576301999998</v>
      </c>
      <c r="AD70" s="192" t="s">
        <v>299</v>
      </c>
      <c r="AE70" s="192" t="s">
        <v>299</v>
      </c>
      <c r="AF70" s="307">
        <v>26.110576301999998</v>
      </c>
      <c r="AG70" s="192" t="s">
        <v>299</v>
      </c>
      <c r="AH70" s="199">
        <f t="shared" si="55"/>
        <v>26.110576301999998</v>
      </c>
    </row>
    <row r="71" spans="1:34" x14ac:dyDescent="0.25">
      <c r="A71" s="302" t="s">
        <v>334</v>
      </c>
      <c r="B71" s="303" t="s">
        <v>424</v>
      </c>
      <c r="C71" s="315" t="s">
        <v>449</v>
      </c>
      <c r="D71" s="317">
        <v>2026</v>
      </c>
      <c r="E71" s="317">
        <v>2026</v>
      </c>
      <c r="F71" s="192" t="s">
        <v>299</v>
      </c>
      <c r="G71" s="305">
        <v>4.2510528000000001</v>
      </c>
      <c r="H71" s="306">
        <v>4.2510528000000001</v>
      </c>
      <c r="I71" s="305">
        <f t="shared" si="56"/>
        <v>4.2510528000000001</v>
      </c>
      <c r="J71" s="285" t="s">
        <v>299</v>
      </c>
      <c r="K71" s="285" t="s">
        <v>299</v>
      </c>
      <c r="L71" s="251">
        <f t="shared" si="50"/>
        <v>4.2510528000000001</v>
      </c>
      <c r="M71" s="192" t="s">
        <v>299</v>
      </c>
      <c r="N71" s="199">
        <f t="shared" si="51"/>
        <v>0</v>
      </c>
      <c r="O71" s="192" t="s">
        <v>299</v>
      </c>
      <c r="P71" s="192" t="s">
        <v>299</v>
      </c>
      <c r="Q71" s="199">
        <v>0</v>
      </c>
      <c r="R71" s="192" t="s">
        <v>299</v>
      </c>
      <c r="S71" s="199">
        <f t="shared" si="52"/>
        <v>4.2510528000000001</v>
      </c>
      <c r="T71" s="192" t="s">
        <v>299</v>
      </c>
      <c r="U71" s="192" t="s">
        <v>299</v>
      </c>
      <c r="V71" s="307">
        <v>4.2510528000000001</v>
      </c>
      <c r="W71" s="192" t="s">
        <v>299</v>
      </c>
      <c r="X71" s="199">
        <f t="shared" si="53"/>
        <v>0</v>
      </c>
      <c r="Y71" s="192" t="s">
        <v>299</v>
      </c>
      <c r="Z71" s="192" t="s">
        <v>299</v>
      </c>
      <c r="AA71" s="199">
        <v>0</v>
      </c>
      <c r="AB71" s="192" t="s">
        <v>299</v>
      </c>
      <c r="AC71" s="199">
        <f t="shared" si="54"/>
        <v>0</v>
      </c>
      <c r="AD71" s="192" t="s">
        <v>299</v>
      </c>
      <c r="AE71" s="192" t="s">
        <v>299</v>
      </c>
      <c r="AF71" s="199">
        <v>0</v>
      </c>
      <c r="AG71" s="192" t="s">
        <v>299</v>
      </c>
      <c r="AH71" s="199">
        <f t="shared" si="55"/>
        <v>0</v>
      </c>
    </row>
    <row r="72" spans="1:34" x14ac:dyDescent="0.25">
      <c r="A72" s="302" t="s">
        <v>334</v>
      </c>
      <c r="B72" s="303" t="s">
        <v>425</v>
      </c>
      <c r="C72" s="315" t="s">
        <v>450</v>
      </c>
      <c r="D72" s="314">
        <v>2026</v>
      </c>
      <c r="E72" s="314">
        <v>2027</v>
      </c>
      <c r="F72" s="192" t="s">
        <v>299</v>
      </c>
      <c r="G72" s="305">
        <v>33.644000000000005</v>
      </c>
      <c r="H72" s="306">
        <v>33.644000000000005</v>
      </c>
      <c r="I72" s="305">
        <f t="shared" si="56"/>
        <v>33.063200000000002</v>
      </c>
      <c r="J72" s="285" t="s">
        <v>299</v>
      </c>
      <c r="K72" s="285" t="s">
        <v>299</v>
      </c>
      <c r="L72" s="251">
        <f t="shared" si="50"/>
        <v>33.063200000000002</v>
      </c>
      <c r="M72" s="192" t="s">
        <v>299</v>
      </c>
      <c r="N72" s="199">
        <f t="shared" si="51"/>
        <v>0</v>
      </c>
      <c r="O72" s="192" t="s">
        <v>299</v>
      </c>
      <c r="P72" s="192" t="s">
        <v>299</v>
      </c>
      <c r="Q72" s="199">
        <v>0</v>
      </c>
      <c r="R72" s="192" t="s">
        <v>299</v>
      </c>
      <c r="S72" s="199">
        <f t="shared" si="52"/>
        <v>33.063200000000002</v>
      </c>
      <c r="T72" s="192" t="s">
        <v>299</v>
      </c>
      <c r="U72" s="192" t="s">
        <v>299</v>
      </c>
      <c r="V72" s="307">
        <v>33.063200000000002</v>
      </c>
      <c r="W72" s="192" t="s">
        <v>299</v>
      </c>
      <c r="X72" s="199">
        <f t="shared" si="53"/>
        <v>0</v>
      </c>
      <c r="Y72" s="192" t="s">
        <v>299</v>
      </c>
      <c r="Z72" s="192" t="s">
        <v>299</v>
      </c>
      <c r="AA72" s="199">
        <v>0</v>
      </c>
      <c r="AB72" s="192" t="s">
        <v>299</v>
      </c>
      <c r="AC72" s="199">
        <f t="shared" si="54"/>
        <v>0</v>
      </c>
      <c r="AD72" s="192" t="s">
        <v>299</v>
      </c>
      <c r="AE72" s="192" t="s">
        <v>299</v>
      </c>
      <c r="AF72" s="199">
        <v>0</v>
      </c>
      <c r="AG72" s="192" t="s">
        <v>299</v>
      </c>
      <c r="AH72" s="199">
        <f t="shared" si="55"/>
        <v>0.58080000000000354</v>
      </c>
    </row>
  </sheetData>
  <autoFilter ref="A20:AH41" xr:uid="{00000000-0009-0000-0000-000013000000}"/>
  <customSheetViews>
    <customSheetView guid="{4C45463A-C21A-4E38-9E5F-EFF5BA12C056}" scale="80" showPageBreaks="1" fitToPage="1" printArea="1" showAutoFilter="1" topLeftCell="A16">
      <selection activeCell="H35" sqref="H35"/>
      <pageMargins left="0" right="0" top="0" bottom="0" header="0" footer="0"/>
      <printOptions horizontalCentered="1"/>
      <pageSetup paperSize="8" scale="46" fitToHeight="3" orientation="landscape" r:id="rId1"/>
      <headerFooter differentFirst="1" alignWithMargins="0">
        <oddHeader>&amp;C&amp;P</oddHeader>
      </headerFooter>
      <autoFilter ref="A17:AH59" xr:uid="{00000000-0000-0000-0000-000000000000}"/>
    </customSheetView>
    <customSheetView guid="{BC780AFA-B6AD-48E8-A559-54C8ECAAE929}" scale="80" showPageBreaks="1" fitToPage="1" printArea="1" showAutoFilter="1" topLeftCell="A25">
      <selection activeCell="I40" sqref="I40:I59"/>
      <pageMargins left="0" right="0" top="0" bottom="0" header="0" footer="0"/>
      <printOptions horizontalCentered="1"/>
      <pageSetup paperSize="8" scale="46" fitToHeight="3" orientation="landscape" r:id="rId2"/>
      <headerFooter differentFirst="1" alignWithMargins="0">
        <oddHeader>&amp;C&amp;P</oddHeader>
      </headerFooter>
      <autoFilter ref="A17:AH59" xr:uid="{00000000-0000-0000-0000-000000000000}"/>
    </customSheetView>
    <customSheetView guid="{0ADA6DA3-8AD1-4DCF-9F4E-CAAB78208A4C}" scale="80" showPageBreaks="1" fitToPage="1" printArea="1" showAutoFilter="1" topLeftCell="C13">
      <selection activeCell="I18" sqref="I18"/>
      <pageMargins left="0" right="0" top="0" bottom="0" header="0" footer="0"/>
      <printOptions horizontalCentered="1"/>
      <pageSetup paperSize="8" scale="32" fitToHeight="3" orientation="landscape" r:id="rId3"/>
      <headerFooter differentFirst="1" alignWithMargins="0">
        <oddHeader>&amp;C&amp;P</oddHeader>
      </headerFooter>
      <autoFilter ref="A17:AH59" xr:uid="{00000000-0000-0000-0000-000000000000}"/>
    </customSheetView>
  </customSheetViews>
  <mergeCells count="22">
    <mergeCell ref="AH17:AH19"/>
    <mergeCell ref="N18:R18"/>
    <mergeCell ref="S18:W18"/>
    <mergeCell ref="I17:AG17"/>
    <mergeCell ref="A16:AH16"/>
    <mergeCell ref="A17:A19"/>
    <mergeCell ref="B17:B19"/>
    <mergeCell ref="C17:C19"/>
    <mergeCell ref="D17:F18"/>
    <mergeCell ref="I18:M18"/>
    <mergeCell ref="X18:AB18"/>
    <mergeCell ref="AC18:AG18"/>
    <mergeCell ref="G17:G19"/>
    <mergeCell ref="H17:H19"/>
    <mergeCell ref="A4:AH4"/>
    <mergeCell ref="A14:AH14"/>
    <mergeCell ref="A12:AI12"/>
    <mergeCell ref="A13:AI13"/>
    <mergeCell ref="A6:AI6"/>
    <mergeCell ref="A7:AI7"/>
    <mergeCell ref="A9:AI9"/>
    <mergeCell ref="A10:AI10"/>
  </mergeCells>
  <conditionalFormatting sqref="C32">
    <cfRule type="duplicateValues" dxfId="207" priority="873" stopIfTrue="1"/>
  </conditionalFormatting>
  <conditionalFormatting sqref="C33">
    <cfRule type="duplicateValues" dxfId="206" priority="49" stopIfTrue="1"/>
  </conditionalFormatting>
  <conditionalFormatting sqref="C33">
    <cfRule type="duplicateValues" dxfId="205" priority="48" stopIfTrue="1"/>
  </conditionalFormatting>
  <conditionalFormatting sqref="C34">
    <cfRule type="duplicateValues" dxfId="204" priority="46" stopIfTrue="1"/>
  </conditionalFormatting>
  <conditionalFormatting sqref="C34">
    <cfRule type="duplicateValues" dxfId="203" priority="45" stopIfTrue="1"/>
  </conditionalFormatting>
  <conditionalFormatting sqref="C33:C34">
    <cfRule type="duplicateValues" dxfId="202" priority="39" stopIfTrue="1"/>
  </conditionalFormatting>
  <conditionalFormatting sqref="C33:C34">
    <cfRule type="duplicateValues" dxfId="201" priority="38" stopIfTrue="1"/>
  </conditionalFormatting>
  <conditionalFormatting sqref="C35">
    <cfRule type="duplicateValues" dxfId="200" priority="35" stopIfTrue="1"/>
  </conditionalFormatting>
  <conditionalFormatting sqref="C35">
    <cfRule type="duplicateValues" dxfId="199" priority="34" stopIfTrue="1"/>
  </conditionalFormatting>
  <conditionalFormatting sqref="C35">
    <cfRule type="duplicateValues" dxfId="198" priority="33" stopIfTrue="1"/>
  </conditionalFormatting>
  <conditionalFormatting sqref="C35">
    <cfRule type="duplicateValues" dxfId="197" priority="32" stopIfTrue="1"/>
  </conditionalFormatting>
  <conditionalFormatting sqref="C35">
    <cfRule type="duplicateValues" dxfId="196" priority="31" stopIfTrue="1"/>
  </conditionalFormatting>
  <conditionalFormatting sqref="C35">
    <cfRule type="duplicateValues" dxfId="195" priority="30" stopIfTrue="1"/>
  </conditionalFormatting>
  <conditionalFormatting sqref="B30">
    <cfRule type="duplicateValues" dxfId="194" priority="1122" stopIfTrue="1"/>
  </conditionalFormatting>
  <conditionalFormatting sqref="B37:B38 B31 B21:B29">
    <cfRule type="duplicateValues" dxfId="193" priority="1123" stopIfTrue="1"/>
  </conditionalFormatting>
  <conditionalFormatting sqref="B41">
    <cfRule type="duplicateValues" dxfId="192" priority="1126" stopIfTrue="1"/>
  </conditionalFormatting>
  <conditionalFormatting sqref="B33">
    <cfRule type="duplicateValues" dxfId="191" priority="1129" stopIfTrue="1"/>
  </conditionalFormatting>
  <conditionalFormatting sqref="B34">
    <cfRule type="duplicateValues" dxfId="190" priority="1130" stopIfTrue="1"/>
  </conditionalFormatting>
  <conditionalFormatting sqref="B35:B36">
    <cfRule type="duplicateValues" dxfId="189" priority="1131" stopIfTrue="1"/>
  </conditionalFormatting>
  <conditionalFormatting sqref="B39">
    <cfRule type="duplicateValues" dxfId="188" priority="1192" stopIfTrue="1"/>
  </conditionalFormatting>
  <conditionalFormatting sqref="C50 C42:C44">
    <cfRule type="duplicateValues" dxfId="187" priority="21" stopIfTrue="1"/>
  </conditionalFormatting>
  <conditionalFormatting sqref="C45">
    <cfRule type="duplicateValues" dxfId="186" priority="20" stopIfTrue="1"/>
  </conditionalFormatting>
  <conditionalFormatting sqref="C45">
    <cfRule type="duplicateValues" dxfId="185" priority="19" stopIfTrue="1"/>
  </conditionalFormatting>
  <conditionalFormatting sqref="C46">
    <cfRule type="duplicateValues" dxfId="184" priority="18" stopIfTrue="1"/>
  </conditionalFormatting>
  <conditionalFormatting sqref="C47">
    <cfRule type="duplicateValues" dxfId="183" priority="17" stopIfTrue="1"/>
  </conditionalFormatting>
  <conditionalFormatting sqref="C48">
    <cfRule type="duplicateValues" dxfId="182" priority="16" stopIfTrue="1"/>
  </conditionalFormatting>
  <conditionalFormatting sqref="C49">
    <cfRule type="duplicateValues" dxfId="181" priority="15" stopIfTrue="1"/>
  </conditionalFormatting>
  <conditionalFormatting sqref="C51:C52">
    <cfRule type="duplicateValues" dxfId="180" priority="14" stopIfTrue="1"/>
  </conditionalFormatting>
  <conditionalFormatting sqref="C54">
    <cfRule type="duplicateValues" dxfId="179" priority="13" stopIfTrue="1"/>
  </conditionalFormatting>
  <conditionalFormatting sqref="C55">
    <cfRule type="duplicateValues" dxfId="178" priority="12" stopIfTrue="1"/>
  </conditionalFormatting>
  <conditionalFormatting sqref="C56">
    <cfRule type="duplicateValues" dxfId="177" priority="11" stopIfTrue="1"/>
  </conditionalFormatting>
  <conditionalFormatting sqref="C57">
    <cfRule type="duplicateValues" dxfId="176" priority="10" stopIfTrue="1"/>
  </conditionalFormatting>
  <conditionalFormatting sqref="C62">
    <cfRule type="duplicateValues" dxfId="175" priority="9" stopIfTrue="1"/>
  </conditionalFormatting>
  <conditionalFormatting sqref="C63">
    <cfRule type="duplicateValues" dxfId="174" priority="8" stopIfTrue="1"/>
  </conditionalFormatting>
  <conditionalFormatting sqref="C66">
    <cfRule type="duplicateValues" dxfId="173" priority="7" stopIfTrue="1"/>
  </conditionalFormatting>
  <conditionalFormatting sqref="C67">
    <cfRule type="duplicateValues" dxfId="172" priority="6" stopIfTrue="1"/>
  </conditionalFormatting>
  <conditionalFormatting sqref="C68">
    <cfRule type="duplicateValues" dxfId="171" priority="5" stopIfTrue="1"/>
  </conditionalFormatting>
  <conditionalFormatting sqref="C69">
    <cfRule type="duplicateValues" dxfId="170" priority="4" stopIfTrue="1"/>
  </conditionalFormatting>
  <conditionalFormatting sqref="C70">
    <cfRule type="duplicateValues" dxfId="169" priority="3" stopIfTrue="1"/>
  </conditionalFormatting>
  <conditionalFormatting sqref="C36">
    <cfRule type="duplicateValues" dxfId="168" priority="2" stopIfTrue="1"/>
  </conditionalFormatting>
  <conditionalFormatting sqref="C36">
    <cfRule type="duplicateValues" dxfId="167" priority="1" stopIfTrue="1"/>
  </conditionalFormatting>
  <conditionalFormatting sqref="C35">
    <cfRule type="expression" dxfId="166" priority="1200">
      <formula>AND(COUNTIF(#REF!, #REF!)+COUNTIF(#REF!, #REF!)+COUNTIF($C$28:$C$32, #REF!)+COUNTIF($C$34:$C$38, #REF!)+COUNTIF(#REF!, #REF!)+COUNTIF($C$41, #REF!)+COUNTIF(#REF!, #REF!)&gt;1, NOT(ISBLANK(#REF!)))</formula>
    </cfRule>
  </conditionalFormatting>
  <conditionalFormatting sqref="C33:C34">
    <cfRule type="expression" dxfId="165" priority="1202">
      <formula>AND(COUNTIF(#REF!, #REF!)+COUNTIF(#REF!, #REF!)+COUNTIF($C$28:$C$32, #REF!)+COUNTIF($C$34:$C$38, #REF!)+COUNTIF(#REF!, #REF!)+COUNTIF($C$41, #REF!)+COUNTIF(#REF!, #REF!)&gt;1, NOT(ISBLANK(#REF!)))</formula>
    </cfRule>
  </conditionalFormatting>
  <printOptions horizontalCentered="1"/>
  <pageMargins left="0" right="0" top="0" bottom="0" header="0" footer="0"/>
  <pageSetup paperSize="8" scale="46" fitToHeight="3" orientation="landscape" r:id="rId4"/>
  <headerFooter differentFirst="1" alignWithMargins="0">
    <oddHeader>&amp;C&amp;P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92D050"/>
    <pageSetUpPr fitToPage="1"/>
  </sheetPr>
  <dimension ref="A1:AB70"/>
  <sheetViews>
    <sheetView zoomScale="85" zoomScaleNormal="85" zoomScaleSheetLayoutView="70" workbookViewId="0"/>
  </sheetViews>
  <sheetFormatPr defaultRowHeight="15.75" x14ac:dyDescent="0.25"/>
  <cols>
    <col min="1" max="1" width="11.125" style="16" customWidth="1"/>
    <col min="2" max="2" width="43.625" style="16" customWidth="1"/>
    <col min="3" max="3" width="15" style="16" customWidth="1"/>
    <col min="4" max="4" width="10.375" style="16" customWidth="1"/>
    <col min="5" max="5" width="12.75" style="212" customWidth="1"/>
    <col min="6" max="6" width="13.5" style="16" customWidth="1"/>
    <col min="7" max="7" width="13.875" style="212" customWidth="1"/>
    <col min="8" max="8" width="13.875" style="16" customWidth="1"/>
    <col min="9" max="9" width="12.25" style="212" customWidth="1"/>
    <col min="10" max="10" width="11" style="16" customWidth="1"/>
    <col min="11" max="11" width="14.25" style="212" customWidth="1"/>
    <col min="12" max="12" width="11.375" style="16" customWidth="1"/>
    <col min="13" max="13" width="14" style="212" customWidth="1"/>
    <col min="14" max="14" width="10.75" style="16" customWidth="1"/>
    <col min="15" max="15" width="14.125" style="212" customWidth="1"/>
    <col min="16" max="16" width="11.75" style="16" customWidth="1"/>
    <col min="17" max="17" width="13.375" style="212" customWidth="1"/>
    <col min="18" max="18" width="10.625" style="16" customWidth="1"/>
    <col min="19" max="19" width="10.625" style="212" customWidth="1"/>
    <col min="20" max="20" width="10.875" style="16" customWidth="1"/>
    <col min="21" max="58" width="10.625" style="11" customWidth="1"/>
    <col min="59" max="59" width="12.125" style="11" customWidth="1"/>
    <col min="60" max="60" width="11.5" style="11" customWidth="1"/>
    <col min="61" max="61" width="14.125" style="11" customWidth="1"/>
    <col min="62" max="62" width="15.125" style="11" customWidth="1"/>
    <col min="63" max="63" width="13" style="11" customWidth="1"/>
    <col min="64" max="64" width="11.75" style="11" customWidth="1"/>
    <col min="65" max="65" width="17.5" style="11" customWidth="1"/>
    <col min="66" max="16384" width="9" style="11"/>
  </cols>
  <sheetData>
    <row r="1" spans="1:28" ht="18.75" x14ac:dyDescent="0.25">
      <c r="S1" s="215" t="s">
        <v>282</v>
      </c>
    </row>
    <row r="2" spans="1:28" ht="18.75" x14ac:dyDescent="0.3">
      <c r="S2" s="216" t="s">
        <v>2</v>
      </c>
    </row>
    <row r="3" spans="1:28" ht="18.75" x14ac:dyDescent="0.3">
      <c r="S3" s="216" t="s">
        <v>306</v>
      </c>
    </row>
    <row r="4" spans="1:28" ht="18.75" x14ac:dyDescent="0.3">
      <c r="A4" s="497" t="s">
        <v>397</v>
      </c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7"/>
      <c r="T4" s="163"/>
    </row>
    <row r="6" spans="1:28" ht="18.75" customHeight="1" x14ac:dyDescent="0.3">
      <c r="A6" s="352" t="s">
        <v>236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86"/>
    </row>
    <row r="7" spans="1:28" ht="18.75" customHeight="1" x14ac:dyDescent="0.3">
      <c r="A7" s="352" t="s">
        <v>235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86"/>
    </row>
    <row r="8" spans="1:28" ht="18.75" x14ac:dyDescent="0.3">
      <c r="A8" s="166"/>
      <c r="B8" s="166"/>
      <c r="C8" s="209"/>
      <c r="D8" s="209"/>
      <c r="E8" s="210"/>
      <c r="F8" s="209"/>
      <c r="G8" s="210"/>
      <c r="H8" s="209"/>
      <c r="I8" s="210"/>
      <c r="J8" s="209"/>
      <c r="K8" s="210"/>
      <c r="L8" s="209"/>
      <c r="M8" s="210"/>
      <c r="N8" s="209"/>
      <c r="O8" s="210"/>
      <c r="P8" s="209"/>
      <c r="Q8" s="210"/>
      <c r="R8" s="166"/>
      <c r="S8" s="210"/>
      <c r="T8" s="166"/>
    </row>
    <row r="9" spans="1:28" x14ac:dyDescent="0.25">
      <c r="A9" s="502" t="s">
        <v>307</v>
      </c>
      <c r="B9" s="502"/>
      <c r="C9" s="502"/>
      <c r="D9" s="502"/>
      <c r="E9" s="502"/>
      <c r="F9" s="502"/>
      <c r="G9" s="502"/>
      <c r="H9" s="502"/>
      <c r="I9" s="502"/>
      <c r="J9" s="502"/>
      <c r="K9" s="502"/>
      <c r="L9" s="502"/>
      <c r="M9" s="502"/>
      <c r="N9" s="502"/>
      <c r="O9" s="502"/>
      <c r="P9" s="502"/>
      <c r="Q9" s="502"/>
      <c r="R9" s="502"/>
      <c r="S9" s="502"/>
      <c r="T9" s="171"/>
    </row>
    <row r="10" spans="1:28" x14ac:dyDescent="0.25">
      <c r="A10" s="501" t="s">
        <v>38</v>
      </c>
      <c r="B10" s="501"/>
      <c r="C10" s="501"/>
      <c r="D10" s="501"/>
      <c r="E10" s="501"/>
      <c r="F10" s="501"/>
      <c r="G10" s="501"/>
      <c r="H10" s="501"/>
      <c r="I10" s="501"/>
      <c r="J10" s="501"/>
      <c r="K10" s="501"/>
      <c r="L10" s="501"/>
      <c r="M10" s="501"/>
      <c r="N10" s="501"/>
      <c r="O10" s="501"/>
      <c r="P10" s="501"/>
      <c r="Q10" s="501"/>
      <c r="R10" s="501"/>
      <c r="S10" s="501"/>
      <c r="T10" s="172"/>
    </row>
    <row r="11" spans="1:28" x14ac:dyDescent="0.25">
      <c r="A11" s="169"/>
      <c r="B11" s="169"/>
      <c r="C11" s="213"/>
      <c r="D11" s="213"/>
      <c r="E11" s="214"/>
      <c r="F11" s="213"/>
      <c r="G11" s="214"/>
      <c r="H11" s="213"/>
      <c r="I11" s="214"/>
      <c r="J11" s="213"/>
      <c r="K11" s="214"/>
      <c r="L11" s="213"/>
      <c r="M11" s="214"/>
      <c r="N11" s="213"/>
      <c r="O11" s="214"/>
      <c r="P11" s="213"/>
      <c r="Q11" s="214"/>
      <c r="R11" s="169"/>
      <c r="S11" s="217"/>
      <c r="T11" s="169"/>
    </row>
    <row r="12" spans="1:28" ht="18.75" x14ac:dyDescent="0.25">
      <c r="A12" s="499" t="s">
        <v>398</v>
      </c>
      <c r="B12" s="499"/>
      <c r="C12" s="499"/>
      <c r="D12" s="499"/>
      <c r="E12" s="499"/>
      <c r="F12" s="499"/>
      <c r="G12" s="499"/>
      <c r="H12" s="499"/>
      <c r="I12" s="499"/>
      <c r="J12" s="499"/>
      <c r="K12" s="499"/>
      <c r="L12" s="499"/>
      <c r="M12" s="499"/>
      <c r="N12" s="499"/>
      <c r="O12" s="499"/>
      <c r="P12" s="499"/>
      <c r="Q12" s="499"/>
      <c r="R12" s="499"/>
      <c r="S12" s="499"/>
      <c r="T12" s="173"/>
    </row>
    <row r="13" spans="1:28" ht="21" customHeight="1" x14ac:dyDescent="0.25">
      <c r="A13" s="509" t="s">
        <v>395</v>
      </c>
      <c r="B13" s="509"/>
      <c r="C13" s="509"/>
      <c r="D13" s="509"/>
      <c r="E13" s="509"/>
      <c r="F13" s="509"/>
      <c r="G13" s="509"/>
      <c r="H13" s="509"/>
      <c r="I13" s="509"/>
      <c r="J13" s="509"/>
      <c r="K13" s="509"/>
      <c r="L13" s="509"/>
      <c r="M13" s="509"/>
      <c r="N13" s="509"/>
      <c r="O13" s="509"/>
      <c r="P13" s="509"/>
      <c r="Q13" s="509"/>
      <c r="R13" s="509"/>
      <c r="S13" s="509"/>
      <c r="T13" s="175"/>
      <c r="U13" s="175"/>
      <c r="V13" s="175"/>
      <c r="W13" s="175"/>
      <c r="X13" s="175"/>
      <c r="Y13" s="175"/>
      <c r="Z13" s="175"/>
      <c r="AA13" s="175"/>
      <c r="AB13" s="175"/>
    </row>
    <row r="14" spans="1:28" ht="26.25" customHeight="1" x14ac:dyDescent="0.25">
      <c r="A14" s="373" t="s">
        <v>245</v>
      </c>
      <c r="B14" s="373"/>
      <c r="C14" s="373"/>
      <c r="D14" s="373"/>
      <c r="E14" s="373"/>
      <c r="F14" s="373"/>
      <c r="G14" s="373"/>
      <c r="H14" s="373"/>
      <c r="I14" s="373"/>
      <c r="J14" s="373"/>
      <c r="K14" s="373"/>
      <c r="L14" s="373"/>
      <c r="M14" s="373"/>
      <c r="N14" s="373"/>
      <c r="O14" s="373"/>
      <c r="P14" s="373"/>
      <c r="Q14" s="373"/>
      <c r="R14" s="373"/>
      <c r="S14" s="373"/>
      <c r="T14" s="28"/>
    </row>
    <row r="15" spans="1:28" ht="68.25" customHeight="1" x14ac:dyDescent="0.25">
      <c r="A15" s="353" t="s">
        <v>63</v>
      </c>
      <c r="B15" s="353" t="s">
        <v>59</v>
      </c>
      <c r="C15" s="353" t="s">
        <v>5</v>
      </c>
      <c r="D15" s="510" t="s">
        <v>244</v>
      </c>
      <c r="E15" s="510"/>
      <c r="F15" s="353" t="s">
        <v>350</v>
      </c>
      <c r="G15" s="353"/>
      <c r="H15" s="511" t="s">
        <v>42</v>
      </c>
      <c r="I15" s="512"/>
      <c r="J15" s="512"/>
      <c r="K15" s="512"/>
      <c r="L15" s="512"/>
      <c r="M15" s="512"/>
      <c r="N15" s="512"/>
      <c r="O15" s="512"/>
      <c r="P15" s="512"/>
      <c r="Q15" s="513"/>
      <c r="R15" s="359" t="s">
        <v>358</v>
      </c>
      <c r="S15" s="361"/>
    </row>
    <row r="16" spans="1:28" ht="31.5" customHeight="1" x14ac:dyDescent="0.25">
      <c r="A16" s="353"/>
      <c r="B16" s="353"/>
      <c r="C16" s="353"/>
      <c r="D16" s="510"/>
      <c r="E16" s="510"/>
      <c r="F16" s="353"/>
      <c r="G16" s="353"/>
      <c r="H16" s="510" t="s">
        <v>29</v>
      </c>
      <c r="I16" s="510"/>
      <c r="J16" s="510" t="s">
        <v>243</v>
      </c>
      <c r="K16" s="510"/>
      <c r="L16" s="510" t="s">
        <v>242</v>
      </c>
      <c r="M16" s="510"/>
      <c r="N16" s="510" t="s">
        <v>241</v>
      </c>
      <c r="O16" s="510"/>
      <c r="P16" s="510" t="s">
        <v>240</v>
      </c>
      <c r="Q16" s="510"/>
      <c r="R16" s="362"/>
      <c r="S16" s="364"/>
    </row>
    <row r="17" spans="1:20" ht="119.25" customHeight="1" x14ac:dyDescent="0.25">
      <c r="A17" s="353"/>
      <c r="B17" s="353"/>
      <c r="C17" s="353"/>
      <c r="D17" s="174" t="s">
        <v>10</v>
      </c>
      <c r="E17" s="211" t="s">
        <v>239</v>
      </c>
      <c r="F17" s="174" t="s">
        <v>10</v>
      </c>
      <c r="G17" s="211" t="s">
        <v>41</v>
      </c>
      <c r="H17" s="174" t="s">
        <v>10</v>
      </c>
      <c r="I17" s="211" t="s">
        <v>41</v>
      </c>
      <c r="J17" s="174" t="s">
        <v>10</v>
      </c>
      <c r="K17" s="211" t="s">
        <v>41</v>
      </c>
      <c r="L17" s="174" t="s">
        <v>10</v>
      </c>
      <c r="M17" s="211" t="s">
        <v>41</v>
      </c>
      <c r="N17" s="174" t="s">
        <v>10</v>
      </c>
      <c r="O17" s="211" t="s">
        <v>41</v>
      </c>
      <c r="P17" s="174" t="s">
        <v>10</v>
      </c>
      <c r="Q17" s="211" t="s">
        <v>41</v>
      </c>
      <c r="R17" s="174" t="s">
        <v>82</v>
      </c>
      <c r="S17" s="211" t="s">
        <v>41</v>
      </c>
    </row>
    <row r="18" spans="1:20" ht="20.25" customHeight="1" x14ac:dyDescent="0.25">
      <c r="A18" s="165">
        <v>1</v>
      </c>
      <c r="B18" s="165">
        <f t="shared" ref="B18:G18" si="0">A18+1</f>
        <v>2</v>
      </c>
      <c r="C18" s="208">
        <f>B18+1</f>
        <v>3</v>
      </c>
      <c r="D18" s="208">
        <f>C18+1</f>
        <v>4</v>
      </c>
      <c r="E18" s="208">
        <f t="shared" si="0"/>
        <v>5</v>
      </c>
      <c r="F18" s="208">
        <f>E18+1</f>
        <v>6</v>
      </c>
      <c r="G18" s="208">
        <f t="shared" si="0"/>
        <v>7</v>
      </c>
      <c r="H18" s="208">
        <f t="shared" ref="H18:S18" si="1">G18+1</f>
        <v>8</v>
      </c>
      <c r="I18" s="208">
        <f t="shared" si="1"/>
        <v>9</v>
      </c>
      <c r="J18" s="208">
        <f>I18+1</f>
        <v>10</v>
      </c>
      <c r="K18" s="208">
        <f t="shared" si="1"/>
        <v>11</v>
      </c>
      <c r="L18" s="208">
        <f t="shared" si="1"/>
        <v>12</v>
      </c>
      <c r="M18" s="208">
        <f t="shared" si="1"/>
        <v>13</v>
      </c>
      <c r="N18" s="208">
        <f t="shared" si="1"/>
        <v>14</v>
      </c>
      <c r="O18" s="208">
        <f t="shared" si="1"/>
        <v>15</v>
      </c>
      <c r="P18" s="208">
        <f t="shared" si="1"/>
        <v>16</v>
      </c>
      <c r="Q18" s="208">
        <f t="shared" si="1"/>
        <v>17</v>
      </c>
      <c r="R18" s="208">
        <f t="shared" si="1"/>
        <v>18</v>
      </c>
      <c r="S18" s="208">
        <f t="shared" si="1"/>
        <v>19</v>
      </c>
    </row>
    <row r="19" spans="1:20" ht="21" x14ac:dyDescent="0.25">
      <c r="A19" s="180">
        <v>0</v>
      </c>
      <c r="B19" s="181" t="s">
        <v>308</v>
      </c>
      <c r="C19" s="182" t="s">
        <v>298</v>
      </c>
      <c r="D19" s="197" t="s">
        <v>299</v>
      </c>
      <c r="E19" s="248">
        <f>E22+E24+E26</f>
        <v>13034.47413988778</v>
      </c>
      <c r="F19" s="195" t="s">
        <v>299</v>
      </c>
      <c r="G19" s="248">
        <f>G22+G24+G26</f>
        <v>3406.7441398877781</v>
      </c>
      <c r="H19" s="195" t="s">
        <v>299</v>
      </c>
      <c r="I19" s="248">
        <f>I22+I24+I26</f>
        <v>2386.9533421802666</v>
      </c>
      <c r="J19" s="195" t="s">
        <v>299</v>
      </c>
      <c r="K19" s="248">
        <f>K22+K24+K26</f>
        <v>256.23431499999998</v>
      </c>
      <c r="L19" s="195" t="s">
        <v>299</v>
      </c>
      <c r="M19" s="248">
        <f>M22+M24+M26</f>
        <v>863.5269560833334</v>
      </c>
      <c r="N19" s="195" t="s">
        <v>299</v>
      </c>
      <c r="O19" s="248">
        <f>O22+O24+O26</f>
        <v>1031.188778575</v>
      </c>
      <c r="P19" s="195" t="s">
        <v>299</v>
      </c>
      <c r="Q19" s="248">
        <f>Q22+Q24+Q26</f>
        <v>236.0032925219333</v>
      </c>
      <c r="R19" s="195" t="s">
        <v>299</v>
      </c>
      <c r="S19" s="248">
        <f>S22+S24+S26</f>
        <v>1019.7907977075114</v>
      </c>
      <c r="T19" s="212"/>
    </row>
    <row r="20" spans="1:20" s="16" customFormat="1" x14ac:dyDescent="0.25">
      <c r="A20" s="185" t="s">
        <v>287</v>
      </c>
      <c r="B20" s="243" t="s">
        <v>288</v>
      </c>
      <c r="C20" s="177" t="s">
        <v>298</v>
      </c>
      <c r="D20" s="198"/>
      <c r="E20" s="189" t="s">
        <v>299</v>
      </c>
      <c r="F20" s="198"/>
      <c r="G20" s="189" t="s">
        <v>299</v>
      </c>
      <c r="H20" s="198"/>
      <c r="I20" s="189" t="s">
        <v>299</v>
      </c>
      <c r="J20" s="198"/>
      <c r="K20" s="189" t="s">
        <v>299</v>
      </c>
      <c r="L20" s="198"/>
      <c r="M20" s="189" t="s">
        <v>299</v>
      </c>
      <c r="N20" s="198"/>
      <c r="O20" s="189" t="s">
        <v>299</v>
      </c>
      <c r="P20" s="198"/>
      <c r="Q20" s="189" t="s">
        <v>299</v>
      </c>
      <c r="R20" s="198"/>
      <c r="S20" s="189" t="s">
        <v>299</v>
      </c>
    </row>
    <row r="21" spans="1:20" x14ac:dyDescent="0.25">
      <c r="A21" s="185" t="s">
        <v>289</v>
      </c>
      <c r="B21" s="243" t="s">
        <v>290</v>
      </c>
      <c r="C21" s="177" t="s">
        <v>298</v>
      </c>
      <c r="D21" s="191"/>
      <c r="E21" s="189" t="s">
        <v>299</v>
      </c>
      <c r="F21" s="191"/>
      <c r="G21" s="189" t="s">
        <v>299</v>
      </c>
      <c r="H21" s="191"/>
      <c r="I21" s="189" t="s">
        <v>299</v>
      </c>
      <c r="J21" s="191"/>
      <c r="K21" s="189" t="s">
        <v>299</v>
      </c>
      <c r="L21" s="191"/>
      <c r="M21" s="189" t="s">
        <v>299</v>
      </c>
      <c r="N21" s="191"/>
      <c r="O21" s="189" t="s">
        <v>299</v>
      </c>
      <c r="P21" s="191"/>
      <c r="Q21" s="189" t="s">
        <v>299</v>
      </c>
      <c r="R21" s="191"/>
      <c r="S21" s="189" t="s">
        <v>299</v>
      </c>
    </row>
    <row r="22" spans="1:20" x14ac:dyDescent="0.25">
      <c r="A22" s="244" t="s">
        <v>291</v>
      </c>
      <c r="B22" s="245" t="s">
        <v>292</v>
      </c>
      <c r="C22" s="246" t="s">
        <v>298</v>
      </c>
      <c r="D22" s="193" t="s">
        <v>299</v>
      </c>
      <c r="E22" s="246">
        <f>E28</f>
        <v>452.35850775944442</v>
      </c>
      <c r="F22" s="246" t="str">
        <f t="shared" ref="F22:S22" si="2">F28</f>
        <v>нд</v>
      </c>
      <c r="G22" s="246">
        <f t="shared" si="2"/>
        <v>129.54850775944439</v>
      </c>
      <c r="H22" s="246" t="str">
        <f t="shared" si="2"/>
        <v>нд</v>
      </c>
      <c r="I22" s="246">
        <f t="shared" si="2"/>
        <v>43.363486666666596</v>
      </c>
      <c r="J22" s="246" t="str">
        <f t="shared" si="2"/>
        <v>нд</v>
      </c>
      <c r="K22" s="246">
        <f t="shared" si="2"/>
        <v>0</v>
      </c>
      <c r="L22" s="246" t="str">
        <f t="shared" si="2"/>
        <v>нд</v>
      </c>
      <c r="M22" s="246">
        <f t="shared" si="2"/>
        <v>0</v>
      </c>
      <c r="N22" s="246" t="str">
        <f t="shared" si="2"/>
        <v>нд</v>
      </c>
      <c r="O22" s="246">
        <f t="shared" si="2"/>
        <v>0</v>
      </c>
      <c r="P22" s="246" t="str">
        <f t="shared" si="2"/>
        <v>нд</v>
      </c>
      <c r="Q22" s="246">
        <f t="shared" si="2"/>
        <v>43.363486666666596</v>
      </c>
      <c r="R22" s="246" t="str">
        <f t="shared" si="2"/>
        <v>нд</v>
      </c>
      <c r="S22" s="246">
        <f t="shared" si="2"/>
        <v>86.185021092777802</v>
      </c>
    </row>
    <row r="23" spans="1:20" ht="22.5" x14ac:dyDescent="0.25">
      <c r="A23" s="185" t="s">
        <v>293</v>
      </c>
      <c r="B23" s="243" t="s">
        <v>294</v>
      </c>
      <c r="C23" s="177" t="s">
        <v>298</v>
      </c>
      <c r="D23" s="191"/>
      <c r="E23" s="189" t="s">
        <v>299</v>
      </c>
      <c r="F23" s="191"/>
      <c r="G23" s="189" t="s">
        <v>299</v>
      </c>
      <c r="H23" s="191"/>
      <c r="I23" s="189" t="s">
        <v>299</v>
      </c>
      <c r="J23" s="191"/>
      <c r="K23" s="189" t="s">
        <v>299</v>
      </c>
      <c r="L23" s="191"/>
      <c r="M23" s="189" t="s">
        <v>299</v>
      </c>
      <c r="N23" s="191"/>
      <c r="O23" s="189" t="s">
        <v>299</v>
      </c>
      <c r="P23" s="191"/>
      <c r="Q23" s="189" t="s">
        <v>299</v>
      </c>
      <c r="R23" s="198"/>
      <c r="S23" s="189" t="s">
        <v>299</v>
      </c>
    </row>
    <row r="24" spans="1:20" x14ac:dyDescent="0.25">
      <c r="A24" s="178" t="s">
        <v>309</v>
      </c>
      <c r="B24" s="183" t="s">
        <v>295</v>
      </c>
      <c r="C24" s="184" t="s">
        <v>298</v>
      </c>
      <c r="D24" s="193" t="s">
        <v>299</v>
      </c>
      <c r="E24" s="187">
        <f>E35</f>
        <v>11685.45</v>
      </c>
      <c r="F24" s="187" t="str">
        <f t="shared" ref="F24:S24" si="3">F35</f>
        <v>нд</v>
      </c>
      <c r="G24" s="187">
        <f t="shared" si="3"/>
        <v>2380.5300000000002</v>
      </c>
      <c r="H24" s="187" t="str">
        <f t="shared" si="3"/>
        <v>нд</v>
      </c>
      <c r="I24" s="187">
        <f t="shared" si="3"/>
        <v>1976.539</v>
      </c>
      <c r="J24" s="187" t="str">
        <f t="shared" si="3"/>
        <v>нд</v>
      </c>
      <c r="K24" s="187">
        <f t="shared" si="3"/>
        <v>255.322</v>
      </c>
      <c r="L24" s="187" t="str">
        <f t="shared" si="3"/>
        <v>нд</v>
      </c>
      <c r="M24" s="187">
        <f t="shared" si="3"/>
        <v>838.97</v>
      </c>
      <c r="N24" s="187" t="str">
        <f t="shared" si="3"/>
        <v>нд</v>
      </c>
      <c r="O24" s="187">
        <f t="shared" si="3"/>
        <v>869.08</v>
      </c>
      <c r="P24" s="187" t="str">
        <f t="shared" si="3"/>
        <v>нд</v>
      </c>
      <c r="Q24" s="187">
        <f t="shared" si="3"/>
        <v>13.167</v>
      </c>
      <c r="R24" s="187" t="str">
        <f t="shared" si="3"/>
        <v>нд</v>
      </c>
      <c r="S24" s="187">
        <f t="shared" si="3"/>
        <v>403.99100000000021</v>
      </c>
    </row>
    <row r="25" spans="1:20" ht="22.5" x14ac:dyDescent="0.25">
      <c r="A25" s="185" t="s">
        <v>310</v>
      </c>
      <c r="B25" s="243" t="s">
        <v>296</v>
      </c>
      <c r="C25" s="177" t="s">
        <v>298</v>
      </c>
      <c r="D25" s="191"/>
      <c r="E25" s="189" t="s">
        <v>299</v>
      </c>
      <c r="F25" s="191"/>
      <c r="G25" s="189" t="s">
        <v>299</v>
      </c>
      <c r="H25" s="191"/>
      <c r="I25" s="189" t="s">
        <v>299</v>
      </c>
      <c r="J25" s="191"/>
      <c r="K25" s="189" t="s">
        <v>299</v>
      </c>
      <c r="L25" s="191"/>
      <c r="M25" s="189" t="s">
        <v>299</v>
      </c>
      <c r="N25" s="191"/>
      <c r="O25" s="189" t="s">
        <v>299</v>
      </c>
      <c r="P25" s="191"/>
      <c r="Q25" s="189" t="s">
        <v>299</v>
      </c>
      <c r="R25" s="191"/>
      <c r="S25" s="189" t="s">
        <v>299</v>
      </c>
    </row>
    <row r="26" spans="1:20" s="279" customFormat="1" x14ac:dyDescent="0.25">
      <c r="A26" s="178" t="s">
        <v>311</v>
      </c>
      <c r="B26" s="183" t="s">
        <v>297</v>
      </c>
      <c r="C26" s="184" t="s">
        <v>298</v>
      </c>
      <c r="D26" s="193" t="s">
        <v>299</v>
      </c>
      <c r="E26" s="187">
        <f>E39</f>
        <v>896.66563212833341</v>
      </c>
      <c r="F26" s="193" t="s">
        <v>299</v>
      </c>
      <c r="G26" s="187">
        <f>G39</f>
        <v>896.66563212833341</v>
      </c>
      <c r="H26" s="193" t="s">
        <v>299</v>
      </c>
      <c r="I26" s="187">
        <f>I39</f>
        <v>367.05085551360008</v>
      </c>
      <c r="J26" s="193" t="s">
        <v>299</v>
      </c>
      <c r="K26" s="187">
        <f>K39</f>
        <v>0.91231499999999999</v>
      </c>
      <c r="L26" s="193" t="s">
        <v>299</v>
      </c>
      <c r="M26" s="187">
        <f>M39</f>
        <v>24.556956083333329</v>
      </c>
      <c r="N26" s="193" t="s">
        <v>299</v>
      </c>
      <c r="O26" s="187">
        <f>O39</f>
        <v>162.10877857500006</v>
      </c>
      <c r="P26" s="193" t="s">
        <v>299</v>
      </c>
      <c r="Q26" s="187">
        <f>Q39</f>
        <v>179.4728058552667</v>
      </c>
      <c r="R26" s="193" t="s">
        <v>299</v>
      </c>
      <c r="S26" s="187">
        <f>S39</f>
        <v>529.61477661473339</v>
      </c>
      <c r="T26" s="27"/>
    </row>
    <row r="27" spans="1:20" x14ac:dyDescent="0.25">
      <c r="A27" s="180" t="s">
        <v>300</v>
      </c>
      <c r="B27" s="181" t="s">
        <v>305</v>
      </c>
      <c r="C27" s="182" t="s">
        <v>298</v>
      </c>
      <c r="D27" s="194"/>
      <c r="E27" s="249">
        <f>E28+E35+E39</f>
        <v>13034.47413988778</v>
      </c>
      <c r="F27" s="249" t="s">
        <v>299</v>
      </c>
      <c r="G27" s="249">
        <f>G28+G35+G39</f>
        <v>3406.7441398877781</v>
      </c>
      <c r="H27" s="249" t="s">
        <v>299</v>
      </c>
      <c r="I27" s="249">
        <f>I28+I35+I39</f>
        <v>2386.9533421802666</v>
      </c>
      <c r="J27" s="249" t="s">
        <v>299</v>
      </c>
      <c r="K27" s="249">
        <f>K28+K35+K39</f>
        <v>256.23431499999998</v>
      </c>
      <c r="L27" s="249" t="s">
        <v>299</v>
      </c>
      <c r="M27" s="249">
        <f>M28+M35+M39</f>
        <v>863.5269560833334</v>
      </c>
      <c r="N27" s="249" t="s">
        <v>299</v>
      </c>
      <c r="O27" s="249">
        <f>O28+O35+O39</f>
        <v>1031.188778575</v>
      </c>
      <c r="P27" s="249" t="s">
        <v>299</v>
      </c>
      <c r="Q27" s="249">
        <f>Q28+Q35+Q39</f>
        <v>236.0032925219333</v>
      </c>
      <c r="R27" s="249" t="s">
        <v>299</v>
      </c>
      <c r="S27" s="249">
        <f>S28+S35+S39</f>
        <v>1019.7907977075114</v>
      </c>
    </row>
    <row r="28" spans="1:20" s="16" customFormat="1" ht="21" x14ac:dyDescent="0.25">
      <c r="A28" s="178" t="s">
        <v>312</v>
      </c>
      <c r="B28" s="183" t="s">
        <v>301</v>
      </c>
      <c r="C28" s="184" t="s">
        <v>298</v>
      </c>
      <c r="D28" s="193" t="s">
        <v>299</v>
      </c>
      <c r="E28" s="187">
        <f>E29</f>
        <v>452.35850775944442</v>
      </c>
      <c r="F28" s="193" t="s">
        <v>299</v>
      </c>
      <c r="G28" s="187">
        <f>G29</f>
        <v>129.54850775944439</v>
      </c>
      <c r="H28" s="193" t="s">
        <v>299</v>
      </c>
      <c r="I28" s="187">
        <f>I29</f>
        <v>43.363486666666596</v>
      </c>
      <c r="J28" s="193" t="s">
        <v>299</v>
      </c>
      <c r="K28" s="187">
        <f>K29</f>
        <v>0</v>
      </c>
      <c r="L28" s="193" t="s">
        <v>299</v>
      </c>
      <c r="M28" s="187">
        <f>M29</f>
        <v>0</v>
      </c>
      <c r="N28" s="193" t="s">
        <v>299</v>
      </c>
      <c r="O28" s="187">
        <f>O29</f>
        <v>0</v>
      </c>
      <c r="P28" s="193" t="s">
        <v>299</v>
      </c>
      <c r="Q28" s="187">
        <f>Q29</f>
        <v>43.363486666666596</v>
      </c>
      <c r="R28" s="193" t="s">
        <v>299</v>
      </c>
      <c r="S28" s="187">
        <f>S29</f>
        <v>86.185021092777802</v>
      </c>
    </row>
    <row r="29" spans="1:20" s="16" customFormat="1" ht="21" x14ac:dyDescent="0.25">
      <c r="A29" s="179" t="s">
        <v>302</v>
      </c>
      <c r="B29" s="247" t="s">
        <v>303</v>
      </c>
      <c r="C29" s="184" t="s">
        <v>298</v>
      </c>
      <c r="D29" s="193" t="s">
        <v>299</v>
      </c>
      <c r="E29" s="250">
        <f>SUM(E30:E34)</f>
        <v>452.35850775944442</v>
      </c>
      <c r="F29" s="193" t="s">
        <v>299</v>
      </c>
      <c r="G29" s="250">
        <f>SUM(G30:G34)</f>
        <v>129.54850775944439</v>
      </c>
      <c r="H29" s="193" t="s">
        <v>299</v>
      </c>
      <c r="I29" s="250">
        <f>SUM(I30:I34)</f>
        <v>43.363486666666596</v>
      </c>
      <c r="J29" s="193" t="s">
        <v>299</v>
      </c>
      <c r="K29" s="250">
        <f>SUM(K30:K34)</f>
        <v>0</v>
      </c>
      <c r="L29" s="193" t="s">
        <v>299</v>
      </c>
      <c r="M29" s="250">
        <f>SUM(M30:M34)</f>
        <v>0</v>
      </c>
      <c r="N29" s="193" t="s">
        <v>299</v>
      </c>
      <c r="O29" s="250">
        <f>SUM(O30:O34)</f>
        <v>0</v>
      </c>
      <c r="P29" s="193" t="s">
        <v>299</v>
      </c>
      <c r="Q29" s="250">
        <f>SUM(Q30:Q34)</f>
        <v>43.363486666666596</v>
      </c>
      <c r="R29" s="193" t="s">
        <v>299</v>
      </c>
      <c r="S29" s="250">
        <f>SUM(S30:S34)</f>
        <v>86.185021092777802</v>
      </c>
    </row>
    <row r="30" spans="1:20" s="16" customFormat="1" x14ac:dyDescent="0.25">
      <c r="A30" s="271" t="s">
        <v>327</v>
      </c>
      <c r="B30" s="272" t="s">
        <v>328</v>
      </c>
      <c r="C30" s="278" t="s">
        <v>329</v>
      </c>
      <c r="D30" s="192" t="s">
        <v>299</v>
      </c>
      <c r="E30" s="299">
        <v>365.81096631000003</v>
      </c>
      <c r="F30" s="192" t="s">
        <v>299</v>
      </c>
      <c r="G30" s="273">
        <v>43.000966310000003</v>
      </c>
      <c r="H30" s="192" t="s">
        <v>299</v>
      </c>
      <c r="I30" s="188">
        <f>K30+M30+O30+Q30</f>
        <v>0</v>
      </c>
      <c r="J30" s="192" t="s">
        <v>299</v>
      </c>
      <c r="K30" s="188">
        <v>0</v>
      </c>
      <c r="L30" s="192" t="s">
        <v>299</v>
      </c>
      <c r="M30" s="188">
        <v>0</v>
      </c>
      <c r="N30" s="192" t="s">
        <v>299</v>
      </c>
      <c r="O30" s="283">
        <v>0</v>
      </c>
      <c r="P30" s="192" t="s">
        <v>299</v>
      </c>
      <c r="Q30" s="273">
        <v>0</v>
      </c>
      <c r="R30" s="192" t="s">
        <v>299</v>
      </c>
      <c r="S30" s="199">
        <f>G30-I30</f>
        <v>43.000966310000003</v>
      </c>
    </row>
    <row r="31" spans="1:20" s="16" customFormat="1" x14ac:dyDescent="0.25">
      <c r="A31" s="302" t="s">
        <v>327</v>
      </c>
      <c r="B31" s="303" t="s">
        <v>359</v>
      </c>
      <c r="C31" s="304" t="s">
        <v>360</v>
      </c>
      <c r="D31" s="192" t="s">
        <v>299</v>
      </c>
      <c r="E31" s="299">
        <v>0.82566666666660005</v>
      </c>
      <c r="F31" s="192" t="s">
        <v>299</v>
      </c>
      <c r="G31" s="273">
        <v>0.82566666666660005</v>
      </c>
      <c r="H31" s="192" t="s">
        <v>299</v>
      </c>
      <c r="I31" s="188">
        <f t="shared" ref="I31:I34" si="4">K31+M31+O31+Q31</f>
        <v>0.82566666666660005</v>
      </c>
      <c r="J31" s="192" t="s">
        <v>299</v>
      </c>
      <c r="K31" s="188">
        <v>0</v>
      </c>
      <c r="L31" s="192" t="s">
        <v>299</v>
      </c>
      <c r="M31" s="188">
        <v>0</v>
      </c>
      <c r="N31" s="192" t="s">
        <v>299</v>
      </c>
      <c r="O31" s="283">
        <v>0</v>
      </c>
      <c r="P31" s="192" t="s">
        <v>299</v>
      </c>
      <c r="Q31" s="283">
        <v>0.82566666666660005</v>
      </c>
      <c r="R31" s="192" t="s">
        <v>299</v>
      </c>
      <c r="S31" s="199">
        <f>G31-I31</f>
        <v>0</v>
      </c>
    </row>
    <row r="32" spans="1:20" s="16" customFormat="1" x14ac:dyDescent="0.25">
      <c r="A32" s="302" t="s">
        <v>327</v>
      </c>
      <c r="B32" s="303" t="s">
        <v>361</v>
      </c>
      <c r="C32" s="304" t="s">
        <v>362</v>
      </c>
      <c r="D32" s="192" t="s">
        <v>299</v>
      </c>
      <c r="E32" s="299">
        <v>37.597085849999999</v>
      </c>
      <c r="F32" s="192" t="s">
        <v>299</v>
      </c>
      <c r="G32" s="273">
        <v>37.597085849999999</v>
      </c>
      <c r="H32" s="192" t="s">
        <v>299</v>
      </c>
      <c r="I32" s="188">
        <f t="shared" si="4"/>
        <v>34.737819999999999</v>
      </c>
      <c r="J32" s="192" t="s">
        <v>299</v>
      </c>
      <c r="K32" s="188">
        <v>0</v>
      </c>
      <c r="L32" s="192" t="s">
        <v>299</v>
      </c>
      <c r="M32" s="188">
        <v>0</v>
      </c>
      <c r="N32" s="192" t="s">
        <v>299</v>
      </c>
      <c r="O32" s="283">
        <v>0</v>
      </c>
      <c r="P32" s="192" t="s">
        <v>299</v>
      </c>
      <c r="Q32" s="273">
        <v>34.737819999999999</v>
      </c>
      <c r="R32" s="192" t="s">
        <v>299</v>
      </c>
      <c r="S32" s="199">
        <f>G32-I32</f>
        <v>2.8592658499999999</v>
      </c>
    </row>
    <row r="33" spans="1:21" s="16" customFormat="1" x14ac:dyDescent="0.25">
      <c r="A33" s="302" t="s">
        <v>327</v>
      </c>
      <c r="B33" s="303" t="s">
        <v>363</v>
      </c>
      <c r="C33" s="304" t="s">
        <v>364</v>
      </c>
      <c r="D33" s="192" t="s">
        <v>299</v>
      </c>
      <c r="E33" s="299">
        <v>6.53493893</v>
      </c>
      <c r="F33" s="192" t="s">
        <v>299</v>
      </c>
      <c r="G33" s="273">
        <v>6.53493893</v>
      </c>
      <c r="H33" s="192" t="s">
        <v>299</v>
      </c>
      <c r="I33" s="188">
        <f t="shared" si="4"/>
        <v>0</v>
      </c>
      <c r="J33" s="192" t="s">
        <v>299</v>
      </c>
      <c r="K33" s="188">
        <v>0</v>
      </c>
      <c r="L33" s="192" t="s">
        <v>299</v>
      </c>
      <c r="M33" s="188">
        <v>0</v>
      </c>
      <c r="N33" s="192" t="s">
        <v>299</v>
      </c>
      <c r="O33" s="283">
        <v>0</v>
      </c>
      <c r="P33" s="192" t="s">
        <v>299</v>
      </c>
      <c r="Q33" s="273">
        <v>0</v>
      </c>
      <c r="R33" s="192" t="s">
        <v>299</v>
      </c>
      <c r="S33" s="199">
        <f>G33-I33</f>
        <v>6.53493893</v>
      </c>
    </row>
    <row r="34" spans="1:21" s="16" customFormat="1" ht="33.75" x14ac:dyDescent="0.25">
      <c r="A34" s="296" t="s">
        <v>327</v>
      </c>
      <c r="B34" s="298" t="s">
        <v>451</v>
      </c>
      <c r="C34" s="297" t="s">
        <v>452</v>
      </c>
      <c r="D34" s="192" t="s">
        <v>299</v>
      </c>
      <c r="E34" s="188">
        <v>41.589850002777794</v>
      </c>
      <c r="F34" s="192" t="s">
        <v>299</v>
      </c>
      <c r="G34" s="273">
        <v>41.589850002777794</v>
      </c>
      <c r="H34" s="192" t="s">
        <v>299</v>
      </c>
      <c r="I34" s="188">
        <f t="shared" si="4"/>
        <v>7.8</v>
      </c>
      <c r="J34" s="192" t="s">
        <v>299</v>
      </c>
      <c r="K34" s="188">
        <v>0</v>
      </c>
      <c r="L34" s="192" t="s">
        <v>299</v>
      </c>
      <c r="M34" s="188">
        <v>0</v>
      </c>
      <c r="N34" s="192" t="s">
        <v>299</v>
      </c>
      <c r="O34" s="283">
        <v>0</v>
      </c>
      <c r="P34" s="192" t="s">
        <v>299</v>
      </c>
      <c r="Q34" s="327">
        <v>7.8</v>
      </c>
      <c r="R34" s="192" t="s">
        <v>299</v>
      </c>
      <c r="S34" s="199">
        <f>G34-I34</f>
        <v>33.789850002777797</v>
      </c>
    </row>
    <row r="35" spans="1:21" x14ac:dyDescent="0.25">
      <c r="A35" s="184" t="s">
        <v>313</v>
      </c>
      <c r="B35" s="186" t="s">
        <v>304</v>
      </c>
      <c r="C35" s="184" t="s">
        <v>298</v>
      </c>
      <c r="D35" s="193" t="s">
        <v>299</v>
      </c>
      <c r="E35" s="187">
        <f t="shared" ref="E35" si="5">E36</f>
        <v>11685.45</v>
      </c>
      <c r="F35" s="193" t="s">
        <v>299</v>
      </c>
      <c r="G35" s="187">
        <f>G36</f>
        <v>2380.5300000000002</v>
      </c>
      <c r="H35" s="193" t="s">
        <v>299</v>
      </c>
      <c r="I35" s="190">
        <f>I36</f>
        <v>1976.539</v>
      </c>
      <c r="J35" s="193" t="s">
        <v>299</v>
      </c>
      <c r="K35" s="190">
        <f t="shared" ref="K35:S35" si="6">K36</f>
        <v>255.322</v>
      </c>
      <c r="L35" s="190" t="str">
        <f t="shared" si="6"/>
        <v>нд</v>
      </c>
      <c r="M35" s="190">
        <f t="shared" si="6"/>
        <v>838.97</v>
      </c>
      <c r="N35" s="190" t="str">
        <f t="shared" si="6"/>
        <v>нд</v>
      </c>
      <c r="O35" s="190">
        <f t="shared" si="6"/>
        <v>869.08</v>
      </c>
      <c r="P35" s="190" t="str">
        <f t="shared" si="6"/>
        <v>нд</v>
      </c>
      <c r="Q35" s="190">
        <f t="shared" si="6"/>
        <v>13.167</v>
      </c>
      <c r="R35" s="190" t="str">
        <f t="shared" si="6"/>
        <v>нд</v>
      </c>
      <c r="S35" s="190">
        <f t="shared" si="6"/>
        <v>403.99100000000021</v>
      </c>
      <c r="U35" s="17"/>
    </row>
    <row r="36" spans="1:21" ht="21" x14ac:dyDescent="0.25">
      <c r="A36" s="184" t="s">
        <v>314</v>
      </c>
      <c r="B36" s="186" t="s">
        <v>315</v>
      </c>
      <c r="C36" s="184" t="s">
        <v>298</v>
      </c>
      <c r="D36" s="193" t="s">
        <v>299</v>
      </c>
      <c r="E36" s="190">
        <f>SUM(E37:E38)</f>
        <v>11685.45</v>
      </c>
      <c r="F36" s="193" t="s">
        <v>299</v>
      </c>
      <c r="G36" s="190">
        <f>SUM(G37:G38)</f>
        <v>2380.5300000000002</v>
      </c>
      <c r="H36" s="193" t="s">
        <v>299</v>
      </c>
      <c r="I36" s="190">
        <f>SUM(I37:I38)</f>
        <v>1976.539</v>
      </c>
      <c r="J36" s="193" t="s">
        <v>299</v>
      </c>
      <c r="K36" s="190">
        <f>SUM(K37:K38)</f>
        <v>255.322</v>
      </c>
      <c r="L36" s="193" t="s">
        <v>299</v>
      </c>
      <c r="M36" s="190">
        <f>SUM(M37:M38)</f>
        <v>838.97</v>
      </c>
      <c r="N36" s="193" t="s">
        <v>299</v>
      </c>
      <c r="O36" s="190">
        <f>SUM(O37:O38)</f>
        <v>869.08</v>
      </c>
      <c r="P36" s="193" t="s">
        <v>299</v>
      </c>
      <c r="Q36" s="190">
        <f>SUM(Q37:Q38)</f>
        <v>13.167</v>
      </c>
      <c r="R36" s="193" t="s">
        <v>299</v>
      </c>
      <c r="S36" s="190">
        <f>SUM(S37:S38)</f>
        <v>403.99100000000021</v>
      </c>
    </row>
    <row r="37" spans="1:21" s="16" customFormat="1" x14ac:dyDescent="0.25">
      <c r="A37" s="189" t="s">
        <v>320</v>
      </c>
      <c r="B37" s="338" t="s">
        <v>316</v>
      </c>
      <c r="C37" s="189" t="s">
        <v>321</v>
      </c>
      <c r="D37" s="192" t="s">
        <v>299</v>
      </c>
      <c r="E37" s="189">
        <v>6617.25</v>
      </c>
      <c r="F37" s="192" t="s">
        <v>299</v>
      </c>
      <c r="G37" s="189">
        <v>196.15</v>
      </c>
      <c r="H37" s="192" t="s">
        <v>299</v>
      </c>
      <c r="I37" s="343">
        <f>K37+M37+O37+Q37</f>
        <v>1.2370000000000001</v>
      </c>
      <c r="J37" s="192" t="s">
        <v>299</v>
      </c>
      <c r="K37" s="199">
        <v>0</v>
      </c>
      <c r="L37" s="192" t="s">
        <v>299</v>
      </c>
      <c r="M37" s="199">
        <v>0.61799999999999999</v>
      </c>
      <c r="N37" s="192" t="s">
        <v>299</v>
      </c>
      <c r="O37" s="199">
        <v>0</v>
      </c>
      <c r="P37" s="192" t="s">
        <v>299</v>
      </c>
      <c r="Q37" s="199">
        <v>0.61899999999999999</v>
      </c>
      <c r="R37" s="192" t="s">
        <v>299</v>
      </c>
      <c r="S37" s="199">
        <f>G37-I37</f>
        <v>194.91300000000001</v>
      </c>
      <c r="T37" s="212"/>
    </row>
    <row r="38" spans="1:21" s="16" customFormat="1" x14ac:dyDescent="0.25">
      <c r="A38" s="340" t="s">
        <v>320</v>
      </c>
      <c r="B38" s="341" t="s">
        <v>349</v>
      </c>
      <c r="C38" s="342" t="s">
        <v>348</v>
      </c>
      <c r="D38" s="192" t="s">
        <v>299</v>
      </c>
      <c r="E38" s="189">
        <v>5068.2</v>
      </c>
      <c r="F38" s="192" t="s">
        <v>299</v>
      </c>
      <c r="G38" s="189">
        <v>2184.38</v>
      </c>
      <c r="H38" s="192" t="s">
        <v>299</v>
      </c>
      <c r="I38" s="189">
        <f>K38+M38+O38+Q38</f>
        <v>1975.3019999999999</v>
      </c>
      <c r="J38" s="192" t="s">
        <v>299</v>
      </c>
      <c r="K38" s="199">
        <v>255.322</v>
      </c>
      <c r="L38" s="192" t="s">
        <v>299</v>
      </c>
      <c r="M38" s="199">
        <v>838.35199999999998</v>
      </c>
      <c r="N38" s="192" t="s">
        <v>299</v>
      </c>
      <c r="O38" s="199">
        <v>869.08</v>
      </c>
      <c r="P38" s="192" t="s">
        <v>299</v>
      </c>
      <c r="Q38" s="199">
        <v>12.548</v>
      </c>
      <c r="R38" s="192" t="s">
        <v>299</v>
      </c>
      <c r="S38" s="199">
        <f>G38-I38</f>
        <v>209.0780000000002</v>
      </c>
      <c r="T38" s="212"/>
    </row>
    <row r="39" spans="1:21" x14ac:dyDescent="0.25">
      <c r="A39" s="178" t="s">
        <v>330</v>
      </c>
      <c r="B39" s="183" t="s">
        <v>331</v>
      </c>
      <c r="C39" s="184" t="s">
        <v>298</v>
      </c>
      <c r="D39" s="281" t="s">
        <v>299</v>
      </c>
      <c r="E39" s="284">
        <f>SUM(E40:E92)</f>
        <v>896.66563212833341</v>
      </c>
      <c r="F39" s="281" t="s">
        <v>299</v>
      </c>
      <c r="G39" s="284">
        <f>SUM(G40:G71)</f>
        <v>896.66563212833341</v>
      </c>
      <c r="H39" s="281" t="s">
        <v>299</v>
      </c>
      <c r="I39" s="284">
        <f>SUM(I40:I71)</f>
        <v>367.05085551360008</v>
      </c>
      <c r="J39" s="281" t="s">
        <v>299</v>
      </c>
      <c r="K39" s="284">
        <f>SUM(K40:K71)</f>
        <v>0.91231499999999999</v>
      </c>
      <c r="L39" s="281" t="s">
        <v>299</v>
      </c>
      <c r="M39" s="284">
        <f>SUM(M40:M74)</f>
        <v>24.556956083333329</v>
      </c>
      <c r="N39" s="281" t="s">
        <v>299</v>
      </c>
      <c r="O39" s="284">
        <f>SUM(O40:O73)</f>
        <v>162.10877857500006</v>
      </c>
      <c r="P39" s="281" t="s">
        <v>299</v>
      </c>
      <c r="Q39" s="284">
        <f>SUM(Q40:Q70)</f>
        <v>179.4728058552667</v>
      </c>
      <c r="R39" s="281" t="s">
        <v>299</v>
      </c>
      <c r="S39" s="284">
        <f>SUM(S40:S96)</f>
        <v>529.61477661473339</v>
      </c>
      <c r="T39" s="212"/>
    </row>
    <row r="40" spans="1:21" x14ac:dyDescent="0.25">
      <c r="A40" s="314" t="s">
        <v>332</v>
      </c>
      <c r="B40" s="321" t="s">
        <v>401</v>
      </c>
      <c r="C40" s="304" t="s">
        <v>426</v>
      </c>
      <c r="D40" s="192" t="s">
        <v>299</v>
      </c>
      <c r="E40" s="299">
        <v>9.8333333333333304</v>
      </c>
      <c r="F40" s="192" t="s">
        <v>299</v>
      </c>
      <c r="G40" s="299">
        <v>9.8333333333333304</v>
      </c>
      <c r="H40" s="192" t="s">
        <v>299</v>
      </c>
      <c r="I40" s="189">
        <f t="shared" ref="I40:I70" si="7">K40+M40+O40+Q40</f>
        <v>9.8333333333333304</v>
      </c>
      <c r="J40" s="192" t="s">
        <v>299</v>
      </c>
      <c r="K40" s="299">
        <v>0</v>
      </c>
      <c r="L40" s="192" t="s">
        <v>299</v>
      </c>
      <c r="M40" s="299">
        <v>0</v>
      </c>
      <c r="N40" s="192" t="s">
        <v>299</v>
      </c>
      <c r="O40" s="299">
        <v>9.8333333333333304</v>
      </c>
      <c r="P40" s="192" t="s">
        <v>299</v>
      </c>
      <c r="Q40" s="299">
        <v>0</v>
      </c>
      <c r="R40" s="192" t="s">
        <v>299</v>
      </c>
      <c r="S40" s="199">
        <f t="shared" ref="S40:S70" si="8">G40-I40</f>
        <v>0</v>
      </c>
    </row>
    <row r="41" spans="1:21" x14ac:dyDescent="0.25">
      <c r="A41" s="314" t="s">
        <v>332</v>
      </c>
      <c r="B41" s="321" t="s">
        <v>402</v>
      </c>
      <c r="C41" s="304" t="s">
        <v>427</v>
      </c>
      <c r="D41" s="192" t="s">
        <v>299</v>
      </c>
      <c r="E41" s="299">
        <v>11.6666666666667</v>
      </c>
      <c r="F41" s="192" t="s">
        <v>299</v>
      </c>
      <c r="G41" s="299">
        <v>11.6666666666667</v>
      </c>
      <c r="H41" s="192" t="s">
        <v>299</v>
      </c>
      <c r="I41" s="189">
        <f t="shared" si="7"/>
        <v>11.6666666666667</v>
      </c>
      <c r="J41" s="192" t="s">
        <v>299</v>
      </c>
      <c r="K41" s="299">
        <v>0</v>
      </c>
      <c r="L41" s="192" t="s">
        <v>299</v>
      </c>
      <c r="M41" s="299">
        <v>0</v>
      </c>
      <c r="N41" s="192" t="s">
        <v>299</v>
      </c>
      <c r="O41" s="299">
        <v>11.6666666666667</v>
      </c>
      <c r="P41" s="192" t="s">
        <v>299</v>
      </c>
      <c r="Q41" s="299">
        <v>0</v>
      </c>
      <c r="R41" s="192" t="s">
        <v>299</v>
      </c>
      <c r="S41" s="199">
        <f t="shared" si="8"/>
        <v>0</v>
      </c>
    </row>
    <row r="42" spans="1:21" x14ac:dyDescent="0.25">
      <c r="A42" s="314" t="s">
        <v>332</v>
      </c>
      <c r="B42" s="322" t="s">
        <v>403</v>
      </c>
      <c r="C42" s="304" t="s">
        <v>428</v>
      </c>
      <c r="D42" s="192" t="s">
        <v>299</v>
      </c>
      <c r="E42" s="299">
        <v>50.832999999999998</v>
      </c>
      <c r="F42" s="192" t="s">
        <v>299</v>
      </c>
      <c r="G42" s="299">
        <v>50.832999999999998</v>
      </c>
      <c r="H42" s="192" t="s">
        <v>299</v>
      </c>
      <c r="I42" s="189">
        <f t="shared" si="7"/>
        <v>50.832999999999998</v>
      </c>
      <c r="J42" s="192" t="s">
        <v>299</v>
      </c>
      <c r="K42" s="299">
        <v>0</v>
      </c>
      <c r="L42" s="192" t="s">
        <v>299</v>
      </c>
      <c r="M42" s="299">
        <v>0</v>
      </c>
      <c r="N42" s="192" t="s">
        <v>299</v>
      </c>
      <c r="O42" s="299">
        <v>50.832999999999998</v>
      </c>
      <c r="P42" s="192" t="s">
        <v>299</v>
      </c>
      <c r="Q42" s="299">
        <v>0</v>
      </c>
      <c r="R42" s="192" t="s">
        <v>299</v>
      </c>
      <c r="S42" s="199">
        <f t="shared" si="8"/>
        <v>0</v>
      </c>
    </row>
    <row r="43" spans="1:21" x14ac:dyDescent="0.25">
      <c r="A43" s="314" t="s">
        <v>332</v>
      </c>
      <c r="B43" s="321" t="s">
        <v>389</v>
      </c>
      <c r="C43" s="304" t="s">
        <v>390</v>
      </c>
      <c r="D43" s="192" t="s">
        <v>299</v>
      </c>
      <c r="E43" s="299">
        <v>0</v>
      </c>
      <c r="F43" s="192" t="s">
        <v>299</v>
      </c>
      <c r="G43" s="299">
        <v>0</v>
      </c>
      <c r="H43" s="192" t="s">
        <v>299</v>
      </c>
      <c r="I43" s="189">
        <f t="shared" si="7"/>
        <v>0</v>
      </c>
      <c r="J43" s="192" t="s">
        <v>299</v>
      </c>
      <c r="K43" s="299">
        <v>0</v>
      </c>
      <c r="L43" s="192" t="s">
        <v>299</v>
      </c>
      <c r="M43" s="299">
        <v>0</v>
      </c>
      <c r="N43" s="192" t="s">
        <v>299</v>
      </c>
      <c r="P43" s="192" t="s">
        <v>299</v>
      </c>
      <c r="Q43" s="299">
        <v>0</v>
      </c>
      <c r="R43" s="192" t="s">
        <v>299</v>
      </c>
      <c r="S43" s="199">
        <f t="shared" si="8"/>
        <v>0</v>
      </c>
    </row>
    <row r="44" spans="1:21" x14ac:dyDescent="0.25">
      <c r="A44" s="314" t="s">
        <v>332</v>
      </c>
      <c r="B44" s="321" t="s">
        <v>404</v>
      </c>
      <c r="C44" s="304" t="s">
        <v>429</v>
      </c>
      <c r="D44" s="192" t="s">
        <v>299</v>
      </c>
      <c r="E44" s="299">
        <v>12.455</v>
      </c>
      <c r="F44" s="192" t="s">
        <v>299</v>
      </c>
      <c r="G44" s="299">
        <v>12.455</v>
      </c>
      <c r="H44" s="192" t="s">
        <v>299</v>
      </c>
      <c r="I44" s="189">
        <f t="shared" si="7"/>
        <v>12.455</v>
      </c>
      <c r="J44" s="192" t="s">
        <v>299</v>
      </c>
      <c r="K44" s="299">
        <v>0</v>
      </c>
      <c r="L44" s="192" t="s">
        <v>299</v>
      </c>
      <c r="M44" s="299">
        <v>0</v>
      </c>
      <c r="N44" s="192" t="s">
        <v>299</v>
      </c>
      <c r="O44" s="299">
        <v>12.455</v>
      </c>
      <c r="P44" s="192" t="s">
        <v>299</v>
      </c>
      <c r="Q44" s="299">
        <v>0</v>
      </c>
      <c r="R44" s="192" t="s">
        <v>299</v>
      </c>
      <c r="S44" s="199">
        <f t="shared" si="8"/>
        <v>0</v>
      </c>
    </row>
    <row r="45" spans="1:21" x14ac:dyDescent="0.25">
      <c r="A45" s="314" t="s">
        <v>332</v>
      </c>
      <c r="B45" s="321" t="s">
        <v>405</v>
      </c>
      <c r="C45" s="304" t="s">
        <v>430</v>
      </c>
      <c r="D45" s="192" t="s">
        <v>299</v>
      </c>
      <c r="E45" s="299">
        <v>2.04</v>
      </c>
      <c r="F45" s="192" t="s">
        <v>299</v>
      </c>
      <c r="G45" s="299">
        <v>2.04</v>
      </c>
      <c r="H45" s="192" t="s">
        <v>299</v>
      </c>
      <c r="I45" s="189">
        <f t="shared" si="7"/>
        <v>2.04</v>
      </c>
      <c r="J45" s="192" t="s">
        <v>299</v>
      </c>
      <c r="K45" s="299">
        <v>0</v>
      </c>
      <c r="L45" s="192" t="s">
        <v>299</v>
      </c>
      <c r="M45" s="299">
        <v>0</v>
      </c>
      <c r="N45" s="192" t="s">
        <v>299</v>
      </c>
      <c r="O45" s="299">
        <v>2.04</v>
      </c>
      <c r="P45" s="192" t="s">
        <v>299</v>
      </c>
      <c r="Q45" s="299">
        <v>0</v>
      </c>
      <c r="R45" s="192" t="s">
        <v>299</v>
      </c>
      <c r="S45" s="199">
        <f t="shared" si="8"/>
        <v>0</v>
      </c>
    </row>
    <row r="46" spans="1:21" x14ac:dyDescent="0.25">
      <c r="A46" s="314" t="s">
        <v>333</v>
      </c>
      <c r="B46" s="321" t="s">
        <v>365</v>
      </c>
      <c r="C46" s="304" t="s">
        <v>366</v>
      </c>
      <c r="D46" s="192" t="s">
        <v>299</v>
      </c>
      <c r="E46" s="299">
        <v>0</v>
      </c>
      <c r="F46" s="192" t="s">
        <v>299</v>
      </c>
      <c r="G46" s="299">
        <v>0</v>
      </c>
      <c r="H46" s="192" t="s">
        <v>299</v>
      </c>
      <c r="I46" s="189">
        <f t="shared" si="7"/>
        <v>0</v>
      </c>
      <c r="J46" s="192" t="s">
        <v>299</v>
      </c>
      <c r="K46" s="299">
        <v>0</v>
      </c>
      <c r="L46" s="192" t="s">
        <v>299</v>
      </c>
      <c r="M46" s="299">
        <v>0</v>
      </c>
      <c r="N46" s="192" t="s">
        <v>299</v>
      </c>
      <c r="O46" s="299">
        <v>0</v>
      </c>
      <c r="P46" s="192" t="s">
        <v>299</v>
      </c>
      <c r="Q46" s="299">
        <v>0</v>
      </c>
      <c r="R46" s="192" t="s">
        <v>299</v>
      </c>
      <c r="S46" s="199">
        <f t="shared" si="8"/>
        <v>0</v>
      </c>
    </row>
    <row r="47" spans="1:21" x14ac:dyDescent="0.25">
      <c r="A47" s="314" t="s">
        <v>333</v>
      </c>
      <c r="B47" s="321" t="s">
        <v>367</v>
      </c>
      <c r="C47" s="304" t="s">
        <v>368</v>
      </c>
      <c r="D47" s="192" t="s">
        <v>299</v>
      </c>
      <c r="E47" s="299">
        <v>12.270693120000001</v>
      </c>
      <c r="F47" s="192" t="s">
        <v>299</v>
      </c>
      <c r="G47" s="299">
        <v>12.270693120000001</v>
      </c>
      <c r="H47" s="192" t="s">
        <v>299</v>
      </c>
      <c r="I47" s="189">
        <f t="shared" si="7"/>
        <v>1.48402645</v>
      </c>
      <c r="J47" s="192" t="s">
        <v>299</v>
      </c>
      <c r="K47" s="299">
        <v>0</v>
      </c>
      <c r="L47" s="192" t="s">
        <v>299</v>
      </c>
      <c r="M47" s="299">
        <v>1.48402645</v>
      </c>
      <c r="N47" s="192" t="s">
        <v>299</v>
      </c>
      <c r="O47" s="299">
        <v>0</v>
      </c>
      <c r="P47" s="192" t="s">
        <v>299</v>
      </c>
      <c r="Q47" s="299">
        <v>0</v>
      </c>
      <c r="R47" s="192" t="s">
        <v>299</v>
      </c>
      <c r="S47" s="199">
        <f t="shared" si="8"/>
        <v>10.786666670000001</v>
      </c>
    </row>
    <row r="48" spans="1:21" x14ac:dyDescent="0.25">
      <c r="A48" s="314" t="s">
        <v>333</v>
      </c>
      <c r="B48" s="321" t="s">
        <v>406</v>
      </c>
      <c r="C48" s="304" t="s">
        <v>431</v>
      </c>
      <c r="D48" s="192" t="s">
        <v>299</v>
      </c>
      <c r="E48" s="299">
        <v>25.6666666666667</v>
      </c>
      <c r="F48" s="192" t="s">
        <v>299</v>
      </c>
      <c r="G48" s="299">
        <v>25.6666666666667</v>
      </c>
      <c r="H48" s="192" t="s">
        <v>299</v>
      </c>
      <c r="I48" s="189">
        <f t="shared" si="7"/>
        <v>25.6666666666667</v>
      </c>
      <c r="J48" s="192" t="s">
        <v>299</v>
      </c>
      <c r="K48" s="299">
        <v>0</v>
      </c>
      <c r="L48" s="192" t="s">
        <v>299</v>
      </c>
      <c r="M48" s="299">
        <v>0</v>
      </c>
      <c r="N48" s="192" t="s">
        <v>299</v>
      </c>
      <c r="O48" s="299">
        <v>25.6666666666667</v>
      </c>
      <c r="P48" s="192" t="s">
        <v>299</v>
      </c>
      <c r="Q48" s="299">
        <v>0</v>
      </c>
      <c r="R48" s="192" t="s">
        <v>299</v>
      </c>
      <c r="S48" s="199">
        <f t="shared" si="8"/>
        <v>0</v>
      </c>
    </row>
    <row r="49" spans="1:19" ht="22.5" x14ac:dyDescent="0.25">
      <c r="A49" s="314" t="s">
        <v>333</v>
      </c>
      <c r="B49" s="321" t="s">
        <v>369</v>
      </c>
      <c r="C49" s="304" t="s">
        <v>370</v>
      </c>
      <c r="D49" s="192" t="s">
        <v>299</v>
      </c>
      <c r="E49" s="299">
        <v>0</v>
      </c>
      <c r="F49" s="192" t="s">
        <v>299</v>
      </c>
      <c r="G49" s="299">
        <v>0</v>
      </c>
      <c r="H49" s="192" t="s">
        <v>299</v>
      </c>
      <c r="I49" s="189">
        <f t="shared" si="7"/>
        <v>0</v>
      </c>
      <c r="J49" s="192" t="s">
        <v>299</v>
      </c>
      <c r="K49" s="299">
        <v>0</v>
      </c>
      <c r="L49" s="192" t="s">
        <v>299</v>
      </c>
      <c r="M49" s="299">
        <v>0</v>
      </c>
      <c r="N49" s="192" t="s">
        <v>299</v>
      </c>
      <c r="O49" s="299">
        <v>0</v>
      </c>
      <c r="P49" s="192" t="s">
        <v>299</v>
      </c>
      <c r="Q49" s="299">
        <v>0</v>
      </c>
      <c r="R49" s="192" t="s">
        <v>299</v>
      </c>
      <c r="S49" s="199">
        <f t="shared" si="8"/>
        <v>0</v>
      </c>
    </row>
    <row r="50" spans="1:19" ht="22.5" x14ac:dyDescent="0.25">
      <c r="A50" s="314" t="s">
        <v>333</v>
      </c>
      <c r="B50" s="321" t="s">
        <v>371</v>
      </c>
      <c r="C50" s="304" t="s">
        <v>372</v>
      </c>
      <c r="D50" s="192" t="s">
        <v>299</v>
      </c>
      <c r="E50" s="299">
        <v>17.372282718333331</v>
      </c>
      <c r="F50" s="192" t="s">
        <v>299</v>
      </c>
      <c r="G50" s="299">
        <v>17.372282718333331</v>
      </c>
      <c r="H50" s="192" t="s">
        <v>299</v>
      </c>
      <c r="I50" s="189">
        <f t="shared" si="7"/>
        <v>16.019201760000001</v>
      </c>
      <c r="J50" s="192" t="s">
        <v>299</v>
      </c>
      <c r="K50" s="299">
        <v>0</v>
      </c>
      <c r="L50" s="192" t="s">
        <v>299</v>
      </c>
      <c r="M50" s="299">
        <v>0</v>
      </c>
      <c r="N50" s="192" t="s">
        <v>299</v>
      </c>
      <c r="O50" s="299">
        <v>0</v>
      </c>
      <c r="P50" s="192" t="s">
        <v>299</v>
      </c>
      <c r="Q50" s="299">
        <v>16.019201760000001</v>
      </c>
      <c r="R50" s="192" t="s">
        <v>299</v>
      </c>
      <c r="S50" s="199">
        <f t="shared" si="8"/>
        <v>1.3530809583333294</v>
      </c>
    </row>
    <row r="51" spans="1:19" x14ac:dyDescent="0.25">
      <c r="A51" s="302" t="s">
        <v>354</v>
      </c>
      <c r="B51" s="323" t="s">
        <v>373</v>
      </c>
      <c r="C51" s="315" t="s">
        <v>374</v>
      </c>
      <c r="D51" s="192" t="s">
        <v>299</v>
      </c>
      <c r="E51" s="299">
        <v>489.25480369000002</v>
      </c>
      <c r="F51" s="192" t="s">
        <v>299</v>
      </c>
      <c r="G51" s="299">
        <v>489.25480369000002</v>
      </c>
      <c r="H51" s="192" t="s">
        <v>299</v>
      </c>
      <c r="I51" s="189">
        <f t="shared" si="7"/>
        <v>38.707000000000001</v>
      </c>
      <c r="J51" s="192" t="s">
        <v>299</v>
      </c>
      <c r="K51" s="299">
        <v>0</v>
      </c>
      <c r="L51" s="192" t="s">
        <v>299</v>
      </c>
      <c r="M51" s="299">
        <v>0</v>
      </c>
      <c r="N51" s="192" t="s">
        <v>299</v>
      </c>
      <c r="O51" s="299">
        <v>0</v>
      </c>
      <c r="P51" s="192" t="s">
        <v>299</v>
      </c>
      <c r="Q51" s="299">
        <v>38.707000000000001</v>
      </c>
      <c r="R51" s="192" t="s">
        <v>299</v>
      </c>
      <c r="S51" s="199">
        <f t="shared" si="8"/>
        <v>450.54780369000002</v>
      </c>
    </row>
    <row r="52" spans="1:19" x14ac:dyDescent="0.25">
      <c r="A52" s="314" t="s">
        <v>375</v>
      </c>
      <c r="B52" s="321" t="s">
        <v>407</v>
      </c>
      <c r="C52" s="304" t="s">
        <v>432</v>
      </c>
      <c r="D52" s="192" t="s">
        <v>299</v>
      </c>
      <c r="E52" s="299">
        <v>0.14149999999999999</v>
      </c>
      <c r="F52" s="192" t="s">
        <v>299</v>
      </c>
      <c r="G52" s="299">
        <v>0.14149999999999999</v>
      </c>
      <c r="H52" s="192" t="s">
        <v>299</v>
      </c>
      <c r="I52" s="189">
        <f t="shared" si="7"/>
        <v>0.14149999999999999</v>
      </c>
      <c r="J52" s="192" t="s">
        <v>299</v>
      </c>
      <c r="K52" s="299">
        <v>0</v>
      </c>
      <c r="L52" s="192" t="s">
        <v>299</v>
      </c>
      <c r="M52" s="299">
        <v>0.14149999999999999</v>
      </c>
      <c r="N52" s="192" t="s">
        <v>299</v>
      </c>
      <c r="O52" s="299">
        <v>0</v>
      </c>
      <c r="P52" s="192" t="s">
        <v>299</v>
      </c>
      <c r="Q52" s="299">
        <v>0</v>
      </c>
      <c r="R52" s="192" t="s">
        <v>299</v>
      </c>
      <c r="S52" s="199">
        <f t="shared" si="8"/>
        <v>0</v>
      </c>
    </row>
    <row r="53" spans="1:19" x14ac:dyDescent="0.25">
      <c r="A53" s="314" t="s">
        <v>375</v>
      </c>
      <c r="B53" s="321" t="s">
        <v>408</v>
      </c>
      <c r="C53" s="304" t="s">
        <v>433</v>
      </c>
      <c r="D53" s="192" t="s">
        <v>299</v>
      </c>
      <c r="E53" s="299">
        <v>0.10063</v>
      </c>
      <c r="F53" s="192" t="s">
        <v>299</v>
      </c>
      <c r="G53" s="299">
        <v>0.10063</v>
      </c>
      <c r="H53" s="192" t="s">
        <v>299</v>
      </c>
      <c r="I53" s="189">
        <f t="shared" si="7"/>
        <v>0.10063</v>
      </c>
      <c r="J53" s="192" t="s">
        <v>299</v>
      </c>
      <c r="K53" s="299">
        <v>0</v>
      </c>
      <c r="L53" s="192" t="s">
        <v>299</v>
      </c>
      <c r="M53" s="299">
        <v>0.10063</v>
      </c>
      <c r="N53" s="192" t="s">
        <v>299</v>
      </c>
      <c r="O53" s="299">
        <v>0</v>
      </c>
      <c r="P53" s="192" t="s">
        <v>299</v>
      </c>
      <c r="Q53" s="299">
        <v>0</v>
      </c>
      <c r="R53" s="192" t="s">
        <v>299</v>
      </c>
      <c r="S53" s="199">
        <f t="shared" si="8"/>
        <v>0</v>
      </c>
    </row>
    <row r="54" spans="1:19" x14ac:dyDescent="0.25">
      <c r="A54" s="314" t="s">
        <v>375</v>
      </c>
      <c r="B54" s="321" t="s">
        <v>409</v>
      </c>
      <c r="C54" s="304" t="s">
        <v>434</v>
      </c>
      <c r="D54" s="192" t="s">
        <v>299</v>
      </c>
      <c r="E54" s="299">
        <v>0.502</v>
      </c>
      <c r="F54" s="192" t="s">
        <v>299</v>
      </c>
      <c r="G54" s="299">
        <v>0.502</v>
      </c>
      <c r="H54" s="192" t="s">
        <v>299</v>
      </c>
      <c r="I54" s="189">
        <f t="shared" si="7"/>
        <v>0.502</v>
      </c>
      <c r="J54" s="192" t="s">
        <v>299</v>
      </c>
      <c r="K54" s="299">
        <v>0</v>
      </c>
      <c r="L54" s="192" t="s">
        <v>299</v>
      </c>
      <c r="M54" s="299">
        <v>0.502</v>
      </c>
      <c r="N54" s="192" t="s">
        <v>299</v>
      </c>
      <c r="O54" s="299">
        <v>0</v>
      </c>
      <c r="P54" s="192" t="s">
        <v>299</v>
      </c>
      <c r="Q54" s="299">
        <v>0</v>
      </c>
      <c r="R54" s="192" t="s">
        <v>299</v>
      </c>
      <c r="S54" s="199">
        <f t="shared" si="8"/>
        <v>0</v>
      </c>
    </row>
    <row r="55" spans="1:19" x14ac:dyDescent="0.25">
      <c r="A55" s="314" t="s">
        <v>375</v>
      </c>
      <c r="B55" s="321" t="s">
        <v>410</v>
      </c>
      <c r="C55" s="304" t="s">
        <v>435</v>
      </c>
      <c r="D55" s="192" t="s">
        <v>299</v>
      </c>
      <c r="E55" s="299">
        <v>0.25340299999999999</v>
      </c>
      <c r="F55" s="192" t="s">
        <v>299</v>
      </c>
      <c r="G55" s="299">
        <v>0.25340299999999999</v>
      </c>
      <c r="H55" s="192" t="s">
        <v>299</v>
      </c>
      <c r="I55" s="189">
        <f t="shared" si="7"/>
        <v>0.25340299999999999</v>
      </c>
      <c r="J55" s="192" t="s">
        <v>299</v>
      </c>
      <c r="K55" s="299">
        <v>0</v>
      </c>
      <c r="L55" s="192" t="s">
        <v>299</v>
      </c>
      <c r="M55" s="299">
        <v>0.25340299999999999</v>
      </c>
      <c r="N55" s="192" t="s">
        <v>299</v>
      </c>
      <c r="O55" s="299">
        <v>0</v>
      </c>
      <c r="P55" s="192" t="s">
        <v>299</v>
      </c>
      <c r="Q55" s="299">
        <v>0</v>
      </c>
      <c r="R55" s="192" t="s">
        <v>299</v>
      </c>
      <c r="S55" s="199">
        <f t="shared" si="8"/>
        <v>0</v>
      </c>
    </row>
    <row r="56" spans="1:19" x14ac:dyDescent="0.25">
      <c r="A56" s="302" t="s">
        <v>375</v>
      </c>
      <c r="B56" s="323" t="s">
        <v>411</v>
      </c>
      <c r="C56" s="315" t="s">
        <v>436</v>
      </c>
      <c r="D56" s="192" t="s">
        <v>299</v>
      </c>
      <c r="E56" s="299">
        <v>0.38681500000000002</v>
      </c>
      <c r="F56" s="192" t="s">
        <v>299</v>
      </c>
      <c r="G56" s="299">
        <v>0.38681500000000002</v>
      </c>
      <c r="H56" s="192" t="s">
        <v>299</v>
      </c>
      <c r="I56" s="189">
        <f t="shared" si="7"/>
        <v>0.38681500000000002</v>
      </c>
      <c r="J56" s="192" t="s">
        <v>299</v>
      </c>
      <c r="K56" s="299">
        <v>0.38681500000000002</v>
      </c>
      <c r="L56" s="192" t="s">
        <v>299</v>
      </c>
      <c r="M56" s="299">
        <v>0</v>
      </c>
      <c r="N56" s="192" t="s">
        <v>299</v>
      </c>
      <c r="O56" s="299">
        <v>0</v>
      </c>
      <c r="P56" s="192" t="s">
        <v>299</v>
      </c>
      <c r="Q56" s="299">
        <v>0</v>
      </c>
      <c r="R56" s="192" t="s">
        <v>299</v>
      </c>
      <c r="S56" s="199">
        <f t="shared" si="8"/>
        <v>0</v>
      </c>
    </row>
    <row r="57" spans="1:19" x14ac:dyDescent="0.25">
      <c r="A57" s="302" t="s">
        <v>375</v>
      </c>
      <c r="B57" s="323" t="s">
        <v>412</v>
      </c>
      <c r="C57" s="315" t="s">
        <v>437</v>
      </c>
      <c r="D57" s="192" t="s">
        <v>299</v>
      </c>
      <c r="E57" s="299">
        <v>0.52549999999999997</v>
      </c>
      <c r="F57" s="192" t="s">
        <v>299</v>
      </c>
      <c r="G57" s="299">
        <v>0.52549999999999997</v>
      </c>
      <c r="H57" s="192" t="s">
        <v>299</v>
      </c>
      <c r="I57" s="189">
        <f t="shared" si="7"/>
        <v>0.52549999999999997</v>
      </c>
      <c r="J57" s="192" t="s">
        <v>299</v>
      </c>
      <c r="K57" s="299">
        <v>0.52549999999999997</v>
      </c>
      <c r="L57" s="192" t="s">
        <v>299</v>
      </c>
      <c r="M57" s="299">
        <v>0</v>
      </c>
      <c r="N57" s="192" t="s">
        <v>299</v>
      </c>
      <c r="O57" s="299">
        <v>0</v>
      </c>
      <c r="P57" s="192" t="s">
        <v>299</v>
      </c>
      <c r="Q57" s="299">
        <v>0</v>
      </c>
      <c r="R57" s="192" t="s">
        <v>299</v>
      </c>
      <c r="S57" s="199">
        <f t="shared" si="8"/>
        <v>0</v>
      </c>
    </row>
    <row r="58" spans="1:19" x14ac:dyDescent="0.25">
      <c r="A58" s="302" t="s">
        <v>375</v>
      </c>
      <c r="B58" s="323" t="s">
        <v>413</v>
      </c>
      <c r="C58" s="315" t="s">
        <v>438</v>
      </c>
      <c r="D58" s="192" t="s">
        <v>299</v>
      </c>
      <c r="E58" s="299">
        <v>0.16600000000000001</v>
      </c>
      <c r="F58" s="192" t="s">
        <v>299</v>
      </c>
      <c r="G58" s="299">
        <v>0.16600000000000001</v>
      </c>
      <c r="H58" s="192" t="s">
        <v>299</v>
      </c>
      <c r="I58" s="189">
        <f t="shared" si="7"/>
        <v>0.16600000000000001</v>
      </c>
      <c r="J58" s="192" t="s">
        <v>299</v>
      </c>
      <c r="K58" s="299">
        <v>0</v>
      </c>
      <c r="L58" s="192" t="s">
        <v>299</v>
      </c>
      <c r="M58" s="299">
        <v>0.16600000000000001</v>
      </c>
      <c r="N58" s="192" t="s">
        <v>299</v>
      </c>
      <c r="O58" s="299">
        <v>0</v>
      </c>
      <c r="P58" s="192" t="s">
        <v>299</v>
      </c>
      <c r="Q58" s="299">
        <v>0</v>
      </c>
      <c r="R58" s="192" t="s">
        <v>299</v>
      </c>
      <c r="S58" s="199">
        <f t="shared" si="8"/>
        <v>0</v>
      </c>
    </row>
    <row r="59" spans="1:19" x14ac:dyDescent="0.25">
      <c r="A59" s="302" t="s">
        <v>375</v>
      </c>
      <c r="B59" s="323" t="s">
        <v>414</v>
      </c>
      <c r="C59" s="315" t="s">
        <v>439</v>
      </c>
      <c r="D59" s="192" t="s">
        <v>299</v>
      </c>
      <c r="E59" s="299">
        <v>11.5</v>
      </c>
      <c r="F59" s="192" t="s">
        <v>299</v>
      </c>
      <c r="G59" s="299">
        <v>11.5</v>
      </c>
      <c r="H59" s="192" t="s">
        <v>299</v>
      </c>
      <c r="I59" s="189">
        <f t="shared" si="7"/>
        <v>11.5</v>
      </c>
      <c r="J59" s="192" t="s">
        <v>299</v>
      </c>
      <c r="K59" s="299">
        <v>0</v>
      </c>
      <c r="L59" s="192" t="s">
        <v>299</v>
      </c>
      <c r="M59" s="299">
        <v>11.5</v>
      </c>
      <c r="N59" s="192" t="s">
        <v>299</v>
      </c>
      <c r="O59" s="299">
        <v>0</v>
      </c>
      <c r="P59" s="192" t="s">
        <v>299</v>
      </c>
      <c r="Q59" s="299">
        <v>0</v>
      </c>
      <c r="R59" s="192" t="s">
        <v>299</v>
      </c>
      <c r="S59" s="199">
        <f t="shared" si="8"/>
        <v>0</v>
      </c>
    </row>
    <row r="60" spans="1:19" x14ac:dyDescent="0.25">
      <c r="A60" s="314" t="s">
        <v>334</v>
      </c>
      <c r="B60" s="321" t="s">
        <v>415</v>
      </c>
      <c r="C60" s="304" t="s">
        <v>440</v>
      </c>
      <c r="D60" s="192" t="s">
        <v>299</v>
      </c>
      <c r="E60" s="299">
        <v>27.911992999999999</v>
      </c>
      <c r="F60" s="192" t="s">
        <v>299</v>
      </c>
      <c r="G60" s="299">
        <v>27.911992999999999</v>
      </c>
      <c r="H60" s="192" t="s">
        <v>299</v>
      </c>
      <c r="I60" s="189">
        <f t="shared" si="7"/>
        <v>27.911992999999999</v>
      </c>
      <c r="J60" s="192" t="s">
        <v>299</v>
      </c>
      <c r="K60" s="299">
        <v>0</v>
      </c>
      <c r="L60" s="192" t="s">
        <v>299</v>
      </c>
      <c r="N60" s="192" t="s">
        <v>299</v>
      </c>
      <c r="O60" s="299">
        <v>0</v>
      </c>
      <c r="P60" s="192" t="s">
        <v>299</v>
      </c>
      <c r="Q60" s="299">
        <v>27.911992999999999</v>
      </c>
      <c r="R60" s="192" t="s">
        <v>299</v>
      </c>
      <c r="S60" s="199">
        <f t="shared" si="8"/>
        <v>0</v>
      </c>
    </row>
    <row r="61" spans="1:19" x14ac:dyDescent="0.25">
      <c r="A61" s="314" t="s">
        <v>334</v>
      </c>
      <c r="B61" s="321" t="s">
        <v>416</v>
      </c>
      <c r="C61" s="304" t="s">
        <v>441</v>
      </c>
      <c r="D61" s="192" t="s">
        <v>299</v>
      </c>
      <c r="E61" s="299">
        <v>3.18639663333333</v>
      </c>
      <c r="F61" s="192" t="s">
        <v>299</v>
      </c>
      <c r="G61" s="299">
        <v>3.18639663333333</v>
      </c>
      <c r="H61" s="192" t="s">
        <v>299</v>
      </c>
      <c r="I61" s="189">
        <f t="shared" si="7"/>
        <v>2.5083966333333301</v>
      </c>
      <c r="J61" s="192" t="s">
        <v>299</v>
      </c>
      <c r="K61" s="299">
        <v>0</v>
      </c>
      <c r="L61" s="192" t="s">
        <v>299</v>
      </c>
      <c r="M61" s="299">
        <v>2.5083966333333301</v>
      </c>
      <c r="N61" s="192" t="s">
        <v>299</v>
      </c>
      <c r="O61" s="299">
        <v>0</v>
      </c>
      <c r="P61" s="192" t="s">
        <v>299</v>
      </c>
      <c r="Q61" s="299">
        <v>0</v>
      </c>
      <c r="R61" s="192" t="s">
        <v>299</v>
      </c>
      <c r="S61" s="199">
        <f t="shared" si="8"/>
        <v>0.67799999999999994</v>
      </c>
    </row>
    <row r="62" spans="1:19" ht="22.5" x14ac:dyDescent="0.25">
      <c r="A62" s="302" t="s">
        <v>334</v>
      </c>
      <c r="B62" s="323" t="s">
        <v>417</v>
      </c>
      <c r="C62" s="315" t="s">
        <v>442</v>
      </c>
      <c r="D62" s="192" t="s">
        <v>299</v>
      </c>
      <c r="E62" s="299">
        <v>2.331</v>
      </c>
      <c r="F62" s="192" t="s">
        <v>299</v>
      </c>
      <c r="G62" s="299">
        <v>2.331</v>
      </c>
      <c r="H62" s="192" t="s">
        <v>299</v>
      </c>
      <c r="I62" s="189">
        <f t="shared" si="7"/>
        <v>2.331</v>
      </c>
      <c r="J62" s="192" t="s">
        <v>299</v>
      </c>
      <c r="K62" s="299">
        <v>0</v>
      </c>
      <c r="L62" s="192" t="s">
        <v>299</v>
      </c>
      <c r="M62" s="299">
        <v>2.331</v>
      </c>
      <c r="N62" s="192" t="s">
        <v>299</v>
      </c>
      <c r="O62" s="299">
        <v>0</v>
      </c>
      <c r="P62" s="192" t="s">
        <v>299</v>
      </c>
      <c r="Q62" s="299">
        <v>0</v>
      </c>
      <c r="R62" s="192" t="s">
        <v>299</v>
      </c>
      <c r="S62" s="199">
        <f t="shared" si="8"/>
        <v>0</v>
      </c>
    </row>
    <row r="63" spans="1:19" ht="22.5" x14ac:dyDescent="0.25">
      <c r="A63" s="302" t="s">
        <v>334</v>
      </c>
      <c r="B63" s="303" t="s">
        <v>418</v>
      </c>
      <c r="C63" s="315" t="s">
        <v>443</v>
      </c>
      <c r="D63" s="192" t="s">
        <v>299</v>
      </c>
      <c r="E63" s="299">
        <v>5.57</v>
      </c>
      <c r="F63" s="192" t="s">
        <v>299</v>
      </c>
      <c r="G63" s="299">
        <v>5.57</v>
      </c>
      <c r="H63" s="192" t="s">
        <v>299</v>
      </c>
      <c r="I63" s="189">
        <f t="shared" si="7"/>
        <v>5.57</v>
      </c>
      <c r="J63" s="192" t="s">
        <v>299</v>
      </c>
      <c r="K63" s="299">
        <v>0</v>
      </c>
      <c r="L63" s="192" t="s">
        <v>299</v>
      </c>
      <c r="M63" s="299">
        <v>5.57</v>
      </c>
      <c r="N63" s="192" t="s">
        <v>299</v>
      </c>
      <c r="O63" s="299">
        <v>0</v>
      </c>
      <c r="P63" s="192" t="s">
        <v>299</v>
      </c>
      <c r="Q63" s="299">
        <v>0</v>
      </c>
      <c r="R63" s="192" t="s">
        <v>299</v>
      </c>
      <c r="S63" s="199">
        <f t="shared" si="8"/>
        <v>0</v>
      </c>
    </row>
    <row r="64" spans="1:19" x14ac:dyDescent="0.25">
      <c r="A64" s="314" t="s">
        <v>334</v>
      </c>
      <c r="B64" s="313" t="s">
        <v>419</v>
      </c>
      <c r="C64" s="304" t="s">
        <v>444</v>
      </c>
      <c r="D64" s="192" t="s">
        <v>299</v>
      </c>
      <c r="E64" s="299">
        <v>4.25</v>
      </c>
      <c r="F64" s="192" t="s">
        <v>299</v>
      </c>
      <c r="G64" s="299">
        <v>4.25</v>
      </c>
      <c r="H64" s="192" t="s">
        <v>299</v>
      </c>
      <c r="I64" s="189">
        <f t="shared" si="7"/>
        <v>1</v>
      </c>
      <c r="J64" s="192" t="s">
        <v>299</v>
      </c>
      <c r="K64" s="299">
        <v>0</v>
      </c>
      <c r="L64" s="192" t="s">
        <v>299</v>
      </c>
      <c r="M64" s="299">
        <v>0</v>
      </c>
      <c r="N64" s="192" t="s">
        <v>299</v>
      </c>
      <c r="O64" s="299">
        <v>1</v>
      </c>
      <c r="P64" s="192" t="s">
        <v>299</v>
      </c>
      <c r="Q64" s="299">
        <v>0</v>
      </c>
      <c r="R64" s="192" t="s">
        <v>299</v>
      </c>
      <c r="S64" s="199">
        <f t="shared" si="8"/>
        <v>3.25</v>
      </c>
    </row>
    <row r="65" spans="1:19" x14ac:dyDescent="0.25">
      <c r="A65" s="314" t="s">
        <v>334</v>
      </c>
      <c r="B65" s="313" t="s">
        <v>420</v>
      </c>
      <c r="C65" s="304" t="s">
        <v>445</v>
      </c>
      <c r="D65" s="192" t="s">
        <v>299</v>
      </c>
      <c r="E65" s="299">
        <v>2.9675679083333302</v>
      </c>
      <c r="F65" s="192" t="s">
        <v>299</v>
      </c>
      <c r="G65" s="299">
        <v>2.9675679083333302</v>
      </c>
      <c r="H65" s="192" t="s">
        <v>299</v>
      </c>
      <c r="I65" s="189">
        <f t="shared" si="7"/>
        <v>2.9675679083333302</v>
      </c>
      <c r="J65" s="192" t="s">
        <v>299</v>
      </c>
      <c r="K65" s="299">
        <v>0</v>
      </c>
      <c r="L65" s="192" t="s">
        <v>299</v>
      </c>
      <c r="M65" s="299">
        <v>0</v>
      </c>
      <c r="N65" s="192" t="s">
        <v>299</v>
      </c>
      <c r="O65" s="299">
        <v>2.9675679083333302</v>
      </c>
      <c r="P65" s="192" t="s">
        <v>299</v>
      </c>
      <c r="Q65" s="299">
        <v>0</v>
      </c>
      <c r="R65" s="192" t="s">
        <v>299</v>
      </c>
      <c r="S65" s="199">
        <f t="shared" si="8"/>
        <v>0</v>
      </c>
    </row>
    <row r="66" spans="1:19" x14ac:dyDescent="0.25">
      <c r="A66" s="314" t="s">
        <v>334</v>
      </c>
      <c r="B66" s="313" t="s">
        <v>421</v>
      </c>
      <c r="C66" s="304" t="s">
        <v>446</v>
      </c>
      <c r="D66" s="192" t="s">
        <v>299</v>
      </c>
      <c r="E66" s="299">
        <v>115.83220922166669</v>
      </c>
      <c r="F66" s="192" t="s">
        <v>299</v>
      </c>
      <c r="G66" s="299">
        <v>115.83220922166669</v>
      </c>
      <c r="H66" s="192" t="s">
        <v>299</v>
      </c>
      <c r="I66" s="189">
        <f t="shared" si="7"/>
        <v>75.075797510266696</v>
      </c>
      <c r="J66" s="192" t="s">
        <v>299</v>
      </c>
      <c r="K66" s="299">
        <v>0</v>
      </c>
      <c r="L66" s="192" t="s">
        <v>299</v>
      </c>
      <c r="M66" s="299">
        <v>0</v>
      </c>
      <c r="N66" s="192" t="s">
        <v>299</v>
      </c>
      <c r="P66" s="192" t="s">
        <v>299</v>
      </c>
      <c r="Q66" s="299">
        <v>75.075797510266696</v>
      </c>
      <c r="R66" s="192" t="s">
        <v>299</v>
      </c>
      <c r="S66" s="199">
        <f t="shared" si="8"/>
        <v>40.756411711399991</v>
      </c>
    </row>
    <row r="67" spans="1:19" ht="22.5" x14ac:dyDescent="0.25">
      <c r="A67" s="314" t="s">
        <v>334</v>
      </c>
      <c r="B67" s="313" t="s">
        <v>422</v>
      </c>
      <c r="C67" s="304" t="s">
        <v>447</v>
      </c>
      <c r="D67" s="192" t="s">
        <v>299</v>
      </c>
      <c r="E67" s="299">
        <v>12.01</v>
      </c>
      <c r="F67" s="192" t="s">
        <v>299</v>
      </c>
      <c r="G67" s="299">
        <v>12.01</v>
      </c>
      <c r="H67" s="192" t="s">
        <v>299</v>
      </c>
      <c r="I67" s="189">
        <f t="shared" si="7"/>
        <v>12.01</v>
      </c>
      <c r="J67" s="192" t="s">
        <v>299</v>
      </c>
      <c r="K67" s="299">
        <v>0</v>
      </c>
      <c r="L67" s="192" t="s">
        <v>299</v>
      </c>
      <c r="M67" s="299">
        <v>0</v>
      </c>
      <c r="N67" s="192" t="s">
        <v>299</v>
      </c>
      <c r="O67" s="299">
        <v>12.01</v>
      </c>
      <c r="P67" s="192" t="s">
        <v>299</v>
      </c>
      <c r="Q67" s="299">
        <v>0</v>
      </c>
      <c r="R67" s="192" t="s">
        <v>299</v>
      </c>
      <c r="S67" s="199">
        <f t="shared" si="8"/>
        <v>0</v>
      </c>
    </row>
    <row r="68" spans="1:19" ht="22.5" x14ac:dyDescent="0.25">
      <c r="A68" s="314" t="s">
        <v>334</v>
      </c>
      <c r="B68" s="313" t="s">
        <v>423</v>
      </c>
      <c r="C68" s="304" t="s">
        <v>448</v>
      </c>
      <c r="D68" s="192" t="s">
        <v>299</v>
      </c>
      <c r="E68" s="299">
        <v>43.517627169999997</v>
      </c>
      <c r="F68" s="192" t="s">
        <v>299</v>
      </c>
      <c r="G68" s="299">
        <v>43.517627169999997</v>
      </c>
      <c r="H68" s="192" t="s">
        <v>299</v>
      </c>
      <c r="I68" s="189">
        <f t="shared" si="7"/>
        <v>21.758813584999999</v>
      </c>
      <c r="J68" s="192" t="s">
        <v>299</v>
      </c>
      <c r="K68" s="299">
        <v>0</v>
      </c>
      <c r="L68" s="192" t="s">
        <v>299</v>
      </c>
      <c r="M68" s="299">
        <v>0</v>
      </c>
      <c r="N68" s="192" t="s">
        <v>299</v>
      </c>
      <c r="P68" s="192" t="s">
        <v>299</v>
      </c>
      <c r="Q68" s="299">
        <v>21.758813584999999</v>
      </c>
      <c r="R68" s="192" t="s">
        <v>299</v>
      </c>
      <c r="S68" s="199">
        <f t="shared" si="8"/>
        <v>21.758813584999999</v>
      </c>
    </row>
    <row r="69" spans="1:19" x14ac:dyDescent="0.25">
      <c r="A69" s="302" t="s">
        <v>334</v>
      </c>
      <c r="B69" s="303" t="s">
        <v>424</v>
      </c>
      <c r="C69" s="315" t="s">
        <v>449</v>
      </c>
      <c r="D69" s="192" t="s">
        <v>299</v>
      </c>
      <c r="E69" s="299">
        <v>3.5425439999999999</v>
      </c>
      <c r="F69" s="192" t="s">
        <v>299</v>
      </c>
      <c r="G69" s="299">
        <v>3.5425439999999999</v>
      </c>
      <c r="H69" s="192" t="s">
        <v>299</v>
      </c>
      <c r="I69" s="189">
        <f t="shared" si="7"/>
        <v>3.5425439999999999</v>
      </c>
      <c r="J69" s="192" t="s">
        <v>299</v>
      </c>
      <c r="K69" s="299">
        <v>0</v>
      </c>
      <c r="L69" s="192" t="s">
        <v>299</v>
      </c>
      <c r="M69" s="299">
        <v>0</v>
      </c>
      <c r="N69" s="192" t="s">
        <v>299</v>
      </c>
      <c r="O69" s="326">
        <v>3.5425439999999999</v>
      </c>
      <c r="P69" s="192" t="s">
        <v>299</v>
      </c>
      <c r="Q69" s="299">
        <v>0</v>
      </c>
      <c r="R69" s="192" t="s">
        <v>299</v>
      </c>
      <c r="S69" s="199">
        <f t="shared" si="8"/>
        <v>0</v>
      </c>
    </row>
    <row r="70" spans="1:19" x14ac:dyDescent="0.25">
      <c r="A70" s="302" t="s">
        <v>334</v>
      </c>
      <c r="B70" s="303" t="s">
        <v>425</v>
      </c>
      <c r="C70" s="315" t="s">
        <v>450</v>
      </c>
      <c r="D70" s="192" t="s">
        <v>299</v>
      </c>
      <c r="E70" s="299">
        <v>30.578000000000003</v>
      </c>
      <c r="F70" s="192" t="s">
        <v>299</v>
      </c>
      <c r="G70" s="299">
        <v>30.578000000000003</v>
      </c>
      <c r="H70" s="192" t="s">
        <v>299</v>
      </c>
      <c r="I70" s="189">
        <f t="shared" si="7"/>
        <v>30.094000000000001</v>
      </c>
      <c r="J70" s="192" t="s">
        <v>299</v>
      </c>
      <c r="K70" s="299">
        <v>0</v>
      </c>
      <c r="L70" s="192" t="s">
        <v>299</v>
      </c>
      <c r="M70" s="299">
        <v>0</v>
      </c>
      <c r="N70" s="192" t="s">
        <v>299</v>
      </c>
      <c r="O70" s="326">
        <v>30.094000000000001</v>
      </c>
      <c r="P70" s="192" t="s">
        <v>299</v>
      </c>
      <c r="Q70" s="299">
        <v>0</v>
      </c>
      <c r="R70" s="192" t="s">
        <v>299</v>
      </c>
      <c r="S70" s="199">
        <f t="shared" si="8"/>
        <v>0.48400000000000176</v>
      </c>
    </row>
  </sheetData>
  <autoFilter ref="A18:S39" xr:uid="{00000000-0009-0000-0000-000014000000}"/>
  <customSheetViews>
    <customSheetView guid="{4C45463A-C21A-4E38-9E5F-EFF5BA12C056}" scale="80" showPageBreaks="1" fitToPage="1" printArea="1" showAutoFilter="1" topLeftCell="A19">
      <selection activeCell="G36" sqref="G36"/>
      <pageMargins left="0.19685039370078741" right="0.39370078740157483" top="0.39370078740157483" bottom="0.78740157480314965" header="0.31496062992125984" footer="0.51181102362204722"/>
      <pageSetup paperSize="8" scale="70" fitToHeight="0" orientation="landscape" r:id="rId1"/>
      <headerFooter differentFirst="1" alignWithMargins="0">
        <oddHeader>&amp;C&amp;P</oddHeader>
      </headerFooter>
      <autoFilter ref="A18:S60" xr:uid="{00000000-0000-0000-0000-000000000000}"/>
    </customSheetView>
    <customSheetView guid="{BC780AFA-B6AD-48E8-A559-54C8ECAAE929}" scale="80" showPageBreaks="1" fitToPage="1" printArea="1" showAutoFilter="1" topLeftCell="A13">
      <pane xSplit="2" ySplit="6" topLeftCell="C31" activePane="bottomRight" state="frozen"/>
      <selection pane="bottomRight" activeCell="E51" sqref="E51"/>
      <pageMargins left="0.19685039370078741" right="0.39370078740157483" top="0.39370078740157483" bottom="0.78740157480314965" header="0.31496062992125984" footer="0.51181102362204722"/>
      <pageSetup paperSize="8" scale="71" fitToHeight="0" orientation="landscape" r:id="rId2"/>
      <headerFooter differentFirst="1" alignWithMargins="0">
        <oddHeader>&amp;C&amp;P</oddHeader>
      </headerFooter>
      <autoFilter ref="A18:S60" xr:uid="{00000000-0000-0000-0000-000000000000}"/>
    </customSheetView>
    <customSheetView guid="{0ADA6DA3-8AD1-4DCF-9F4E-CAAB78208A4C}" scale="80" showPageBreaks="1" fitToPage="1" printArea="1" showAutoFilter="1" topLeftCell="A19">
      <selection activeCell="K39" sqref="K39"/>
      <pageMargins left="0.19685039370078741" right="0.39370078740157483" top="0.39370078740157483" bottom="0.78740157480314965" header="0.31496062992125984" footer="0.51181102362204722"/>
      <pageSetup paperSize="8" scale="49" fitToHeight="0" orientation="landscape" r:id="rId3"/>
      <headerFooter differentFirst="1" alignWithMargins="0">
        <oddHeader>&amp;C&amp;P</oddHeader>
      </headerFooter>
      <autoFilter ref="A18:S60" xr:uid="{00000000-0000-0000-0000-000000000000}"/>
    </customSheetView>
  </customSheetViews>
  <mergeCells count="20">
    <mergeCell ref="A6:S6"/>
    <mergeCell ref="A4:S4"/>
    <mergeCell ref="A14:S14"/>
    <mergeCell ref="A15:A17"/>
    <mergeCell ref="B15:B17"/>
    <mergeCell ref="C15:C17"/>
    <mergeCell ref="D15:E16"/>
    <mergeCell ref="F15:G16"/>
    <mergeCell ref="R15:S16"/>
    <mergeCell ref="H15:Q15"/>
    <mergeCell ref="A10:S10"/>
    <mergeCell ref="A9:S9"/>
    <mergeCell ref="A7:S7"/>
    <mergeCell ref="A13:S13"/>
    <mergeCell ref="A12:S12"/>
    <mergeCell ref="H16:I16"/>
    <mergeCell ref="J16:K16"/>
    <mergeCell ref="L16:M16"/>
    <mergeCell ref="N16:O16"/>
    <mergeCell ref="P16:Q16"/>
  </mergeCells>
  <conditionalFormatting sqref="C30">
    <cfRule type="duplicateValues" dxfId="164" priority="1102" stopIfTrue="1"/>
  </conditionalFormatting>
  <conditionalFormatting sqref="C31">
    <cfRule type="duplicateValues" dxfId="163" priority="1103" stopIfTrue="1"/>
  </conditionalFormatting>
  <conditionalFormatting sqref="C31">
    <cfRule type="duplicateValues" dxfId="162" priority="1104" stopIfTrue="1"/>
  </conditionalFormatting>
  <conditionalFormatting sqref="C32">
    <cfRule type="duplicateValues" dxfId="161" priority="1105" stopIfTrue="1"/>
  </conditionalFormatting>
  <conditionalFormatting sqref="C32">
    <cfRule type="duplicateValues" dxfId="160" priority="1106" stopIfTrue="1"/>
  </conditionalFormatting>
  <conditionalFormatting sqref="C31:C32">
    <cfRule type="duplicateValues" dxfId="159" priority="1107" stopIfTrue="1"/>
  </conditionalFormatting>
  <conditionalFormatting sqref="C31:C32">
    <cfRule type="duplicateValues" dxfId="158" priority="1108" stopIfTrue="1"/>
  </conditionalFormatting>
  <conditionalFormatting sqref="C33">
    <cfRule type="duplicateValues" dxfId="157" priority="1109" stopIfTrue="1"/>
  </conditionalFormatting>
  <conditionalFormatting sqref="C33">
    <cfRule type="duplicateValues" dxfId="156" priority="1110" stopIfTrue="1"/>
  </conditionalFormatting>
  <conditionalFormatting sqref="B28">
    <cfRule type="duplicateValues" dxfId="155" priority="1118" stopIfTrue="1"/>
  </conditionalFormatting>
  <conditionalFormatting sqref="B35:B36 B29 B19:B27">
    <cfRule type="duplicateValues" dxfId="154" priority="1119" stopIfTrue="1"/>
  </conditionalFormatting>
  <conditionalFormatting sqref="B39">
    <cfRule type="duplicateValues" dxfId="153" priority="1122" stopIfTrue="1"/>
  </conditionalFormatting>
  <conditionalFormatting sqref="B31">
    <cfRule type="duplicateValues" dxfId="152" priority="1123" stopIfTrue="1"/>
  </conditionalFormatting>
  <conditionalFormatting sqref="B32">
    <cfRule type="duplicateValues" dxfId="151" priority="1124" stopIfTrue="1"/>
  </conditionalFormatting>
  <conditionalFormatting sqref="B33">
    <cfRule type="duplicateValues" dxfId="150" priority="1125" stopIfTrue="1"/>
  </conditionalFormatting>
  <conditionalFormatting sqref="B37">
    <cfRule type="duplicateValues" dxfId="149" priority="1202" stopIfTrue="1"/>
  </conditionalFormatting>
  <conditionalFormatting sqref="C48 C40:C42">
    <cfRule type="duplicateValues" dxfId="148" priority="27" stopIfTrue="1"/>
  </conditionalFormatting>
  <conditionalFormatting sqref="C43">
    <cfRule type="duplicateValues" dxfId="147" priority="26" stopIfTrue="1"/>
  </conditionalFormatting>
  <conditionalFormatting sqref="C43">
    <cfRule type="duplicateValues" dxfId="146" priority="25" stopIfTrue="1"/>
  </conditionalFormatting>
  <conditionalFormatting sqref="C44">
    <cfRule type="duplicateValues" dxfId="145" priority="24" stopIfTrue="1"/>
  </conditionalFormatting>
  <conditionalFormatting sqref="C45">
    <cfRule type="duplicateValues" dxfId="144" priority="23" stopIfTrue="1"/>
  </conditionalFormatting>
  <conditionalFormatting sqref="C46">
    <cfRule type="duplicateValues" dxfId="143" priority="22" stopIfTrue="1"/>
  </conditionalFormatting>
  <conditionalFormatting sqref="C47">
    <cfRule type="duplicateValues" dxfId="142" priority="21" stopIfTrue="1"/>
  </conditionalFormatting>
  <conditionalFormatting sqref="C49:C50">
    <cfRule type="duplicateValues" dxfId="141" priority="20" stopIfTrue="1"/>
  </conditionalFormatting>
  <conditionalFormatting sqref="C52">
    <cfRule type="duplicateValues" dxfId="140" priority="19" stopIfTrue="1"/>
  </conditionalFormatting>
  <conditionalFormatting sqref="C53">
    <cfRule type="duplicateValues" dxfId="139" priority="18" stopIfTrue="1"/>
  </conditionalFormatting>
  <conditionalFormatting sqref="C54">
    <cfRule type="duplicateValues" dxfId="138" priority="17" stopIfTrue="1"/>
  </conditionalFormatting>
  <conditionalFormatting sqref="C55">
    <cfRule type="duplicateValues" dxfId="137" priority="16" stopIfTrue="1"/>
  </conditionalFormatting>
  <conditionalFormatting sqref="C60">
    <cfRule type="duplicateValues" dxfId="136" priority="15" stopIfTrue="1"/>
  </conditionalFormatting>
  <conditionalFormatting sqref="C61">
    <cfRule type="duplicateValues" dxfId="135" priority="14" stopIfTrue="1"/>
  </conditionalFormatting>
  <conditionalFormatting sqref="C64">
    <cfRule type="duplicateValues" dxfId="134" priority="13" stopIfTrue="1"/>
  </conditionalFormatting>
  <conditionalFormatting sqref="C65">
    <cfRule type="duplicateValues" dxfId="133" priority="12" stopIfTrue="1"/>
  </conditionalFormatting>
  <conditionalFormatting sqref="C66">
    <cfRule type="duplicateValues" dxfId="132" priority="11" stopIfTrue="1"/>
  </conditionalFormatting>
  <conditionalFormatting sqref="C67">
    <cfRule type="duplicateValues" dxfId="131" priority="10" stopIfTrue="1"/>
  </conditionalFormatting>
  <conditionalFormatting sqref="C68">
    <cfRule type="duplicateValues" dxfId="130" priority="9" stopIfTrue="1"/>
  </conditionalFormatting>
  <conditionalFormatting sqref="C33">
    <cfRule type="expression" dxfId="129" priority="1211">
      <formula>AND(COUNTIF(#REF!, #REF!)+COUNTIF(#REF!, #REF!)+COUNTIF($C$25:$C$29, #REF!)+COUNTIF($C$31:$C$35, #REF!)+COUNTIF(#REF!, #REF!)+COUNTIF(#REF!, #REF!)+COUNTIF(#REF!, #REF!)&gt;1, NOT(ISBLANK(#REF!)))</formula>
    </cfRule>
  </conditionalFormatting>
  <conditionalFormatting sqref="C31:C32">
    <cfRule type="expression" dxfId="128" priority="1212">
      <formula>AND(COUNTIF(#REF!, #REF!)+COUNTIF(#REF!, #REF!)+COUNTIF($C$25:$C$29, #REF!)+COUNTIF($C$31:$C$35, #REF!)+COUNTIF(#REF!, #REF!)+COUNTIF(#REF!, #REF!)+COUNTIF(#REF!, #REF!)&gt;1, NOT(ISBLANK(#REF!)))</formula>
    </cfRule>
  </conditionalFormatting>
  <conditionalFormatting sqref="C34">
    <cfRule type="duplicateValues" dxfId="127" priority="2" stopIfTrue="1"/>
  </conditionalFormatting>
  <conditionalFormatting sqref="C34">
    <cfRule type="duplicateValues" dxfId="126" priority="1" stopIfTrue="1"/>
  </conditionalFormatting>
  <pageMargins left="0.19685039370078741" right="0.39370078740157483" top="0.39370078740157483" bottom="0.78740157480314965" header="0.31496062992125984" footer="0.51181102362204722"/>
  <pageSetup paperSize="8" scale="71" fitToHeight="0" orientation="landscape" r:id="rId4"/>
  <headerFooter differentFirst="1" alignWithMargins="0">
    <oddHeader>&amp;C&amp;P</oddHeader>
  </headerFooter>
  <legacyDrawing r:id="rId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2D050"/>
    <pageSetUpPr fitToPage="1"/>
  </sheetPr>
  <dimension ref="A1:AD70"/>
  <sheetViews>
    <sheetView zoomScale="80" zoomScaleNormal="80" zoomScaleSheetLayoutView="70" workbookViewId="0"/>
  </sheetViews>
  <sheetFormatPr defaultRowHeight="15.75" x14ac:dyDescent="0.25"/>
  <cols>
    <col min="1" max="1" width="9.75" style="11" customWidth="1"/>
    <col min="2" max="2" width="42.25" style="11" customWidth="1"/>
    <col min="3" max="3" width="15.375" style="11" customWidth="1"/>
    <col min="4" max="28" width="6.25" style="11" customWidth="1"/>
    <col min="29" max="16384" width="9" style="11"/>
  </cols>
  <sheetData>
    <row r="1" spans="1:28" ht="18.75" x14ac:dyDescent="0.25">
      <c r="AB1" s="215" t="s">
        <v>399</v>
      </c>
    </row>
    <row r="2" spans="1:28" ht="18.75" x14ac:dyDescent="0.3">
      <c r="AB2" s="216" t="s">
        <v>2</v>
      </c>
    </row>
    <row r="3" spans="1:28" ht="18.75" x14ac:dyDescent="0.3">
      <c r="AB3" s="216" t="s">
        <v>306</v>
      </c>
    </row>
    <row r="4" spans="1:28" ht="18.75" x14ac:dyDescent="0.3">
      <c r="A4" s="497" t="s">
        <v>397</v>
      </c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</row>
    <row r="5" spans="1:28" x14ac:dyDescent="0.25">
      <c r="S5" s="22"/>
      <c r="T5" s="16"/>
      <c r="U5" s="16"/>
      <c r="V5" s="16"/>
      <c r="W5" s="16"/>
      <c r="X5" s="16"/>
      <c r="Y5" s="16"/>
      <c r="Z5" s="16"/>
      <c r="AA5" s="16"/>
      <c r="AB5" s="16"/>
    </row>
    <row r="6" spans="1:28" ht="18.75" customHeight="1" x14ac:dyDescent="0.3">
      <c r="A6" s="352" t="s">
        <v>238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</row>
    <row r="7" spans="1:28" ht="18.75" customHeight="1" x14ac:dyDescent="0.3">
      <c r="A7" s="352" t="s">
        <v>235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</row>
    <row r="8" spans="1:28" ht="18.75" x14ac:dyDescent="0.3">
      <c r="A8" s="209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22"/>
      <c r="T8" s="16"/>
      <c r="U8" s="16"/>
      <c r="V8" s="16"/>
      <c r="W8" s="16"/>
      <c r="X8" s="16"/>
      <c r="Y8" s="16"/>
      <c r="Z8" s="16"/>
      <c r="AA8" s="16"/>
      <c r="AB8" s="16"/>
    </row>
    <row r="9" spans="1:28" x14ac:dyDescent="0.25">
      <c r="A9" s="516" t="s">
        <v>307</v>
      </c>
      <c r="B9" s="516"/>
      <c r="C9" s="516"/>
      <c r="D9" s="516"/>
      <c r="E9" s="516"/>
      <c r="F9" s="516"/>
      <c r="G9" s="516"/>
      <c r="H9" s="516"/>
      <c r="I9" s="516"/>
      <c r="J9" s="516"/>
      <c r="K9" s="516"/>
      <c r="L9" s="516"/>
      <c r="M9" s="516"/>
      <c r="N9" s="516"/>
      <c r="O9" s="516"/>
      <c r="P9" s="516"/>
      <c r="Q9" s="516"/>
      <c r="R9" s="516"/>
      <c r="S9" s="516"/>
      <c r="T9" s="516"/>
      <c r="U9" s="516"/>
      <c r="V9" s="516"/>
      <c r="W9" s="516"/>
      <c r="X9" s="516"/>
      <c r="Y9" s="516"/>
      <c r="Z9" s="516"/>
      <c r="AA9" s="516"/>
      <c r="AB9" s="516"/>
    </row>
    <row r="10" spans="1:28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</row>
    <row r="11" spans="1:28" x14ac:dyDescent="0.25">
      <c r="A11" s="218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22"/>
      <c r="T11" s="16"/>
      <c r="U11" s="16"/>
      <c r="V11" s="16"/>
      <c r="W11" s="16"/>
      <c r="X11" s="16"/>
      <c r="Y11" s="16"/>
      <c r="Z11" s="16"/>
      <c r="AA11" s="16"/>
      <c r="AB11" s="16"/>
    </row>
    <row r="12" spans="1:28" ht="18.75" x14ac:dyDescent="0.25">
      <c r="A12" s="371" t="s">
        <v>398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</row>
    <row r="13" spans="1:28" x14ac:dyDescent="0.25">
      <c r="A13" s="366"/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</row>
    <row r="14" spans="1:28" ht="21.75" customHeight="1" x14ac:dyDescent="0.25">
      <c r="A14" s="509" t="s">
        <v>356</v>
      </c>
      <c r="B14" s="509"/>
      <c r="C14" s="509"/>
      <c r="D14" s="509"/>
      <c r="E14" s="509"/>
      <c r="F14" s="509"/>
      <c r="G14" s="509"/>
      <c r="H14" s="509"/>
      <c r="I14" s="509"/>
      <c r="J14" s="509"/>
      <c r="K14" s="509"/>
      <c r="L14" s="509"/>
      <c r="M14" s="509"/>
      <c r="N14" s="509"/>
      <c r="O14" s="509"/>
      <c r="P14" s="509"/>
      <c r="Q14" s="509"/>
      <c r="R14" s="509"/>
      <c r="S14" s="509"/>
      <c r="T14" s="509"/>
      <c r="U14" s="509"/>
      <c r="V14" s="509"/>
      <c r="W14" s="509"/>
      <c r="X14" s="509"/>
      <c r="Y14" s="509"/>
      <c r="Z14" s="509"/>
      <c r="AA14" s="509"/>
      <c r="AB14" s="509"/>
    </row>
    <row r="15" spans="1:28" ht="32.25" customHeight="1" x14ac:dyDescent="0.25">
      <c r="A15" s="514" t="s">
        <v>237</v>
      </c>
      <c r="B15" s="514"/>
      <c r="C15" s="514"/>
      <c r="D15" s="514"/>
      <c r="E15" s="514"/>
      <c r="F15" s="514"/>
      <c r="G15" s="514"/>
      <c r="H15" s="514"/>
      <c r="I15" s="514"/>
      <c r="J15" s="514"/>
      <c r="K15" s="514"/>
      <c r="L15" s="514"/>
      <c r="M15" s="514"/>
      <c r="N15" s="514"/>
      <c r="O15" s="514"/>
      <c r="P15" s="514"/>
      <c r="Q15" s="514"/>
      <c r="R15" s="514"/>
      <c r="S15" s="514"/>
      <c r="T15" s="514"/>
      <c r="U15" s="514"/>
      <c r="V15" s="514"/>
      <c r="W15" s="514"/>
      <c r="X15" s="514"/>
      <c r="Y15" s="514"/>
      <c r="Z15" s="514"/>
      <c r="AA15" s="514"/>
      <c r="AB15" s="514"/>
    </row>
    <row r="16" spans="1:28" ht="15.75" customHeight="1" x14ac:dyDescent="0.25">
      <c r="A16" s="515" t="s">
        <v>63</v>
      </c>
      <c r="B16" s="381" t="s">
        <v>59</v>
      </c>
      <c r="C16" s="381" t="s">
        <v>5</v>
      </c>
      <c r="D16" s="374" t="s">
        <v>45</v>
      </c>
      <c r="E16" s="374"/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4"/>
      <c r="S16" s="374"/>
      <c r="T16" s="374"/>
      <c r="U16" s="374"/>
      <c r="V16" s="374"/>
      <c r="W16" s="374"/>
      <c r="X16" s="374"/>
      <c r="Y16" s="374"/>
      <c r="Z16" s="374"/>
      <c r="AA16" s="374"/>
      <c r="AB16" s="374"/>
    </row>
    <row r="17" spans="1:28" ht="15.75" customHeight="1" x14ac:dyDescent="0.25">
      <c r="A17" s="515"/>
      <c r="B17" s="381"/>
      <c r="C17" s="381"/>
      <c r="D17" s="374"/>
      <c r="E17" s="374"/>
      <c r="F17" s="374"/>
      <c r="G17" s="374"/>
      <c r="H17" s="374"/>
      <c r="I17" s="374"/>
      <c r="J17" s="374"/>
      <c r="K17" s="374"/>
      <c r="L17" s="374"/>
      <c r="M17" s="374"/>
      <c r="N17" s="374"/>
      <c r="O17" s="374"/>
      <c r="P17" s="374"/>
      <c r="Q17" s="374"/>
      <c r="R17" s="374"/>
      <c r="S17" s="374"/>
      <c r="T17" s="374"/>
      <c r="U17" s="374"/>
      <c r="V17" s="374"/>
      <c r="W17" s="374"/>
      <c r="X17" s="374"/>
      <c r="Y17" s="374"/>
      <c r="Z17" s="374"/>
      <c r="AA17" s="374"/>
      <c r="AB17" s="374"/>
    </row>
    <row r="18" spans="1:28" ht="15.75" customHeight="1" x14ac:dyDescent="0.25">
      <c r="A18" s="515"/>
      <c r="B18" s="381"/>
      <c r="C18" s="381"/>
      <c r="D18" s="374" t="s">
        <v>23</v>
      </c>
      <c r="E18" s="374"/>
      <c r="F18" s="374"/>
      <c r="G18" s="374"/>
      <c r="H18" s="374"/>
      <c r="I18" s="374"/>
      <c r="J18" s="374"/>
      <c r="K18" s="374"/>
      <c r="L18" s="374"/>
      <c r="M18" s="374"/>
      <c r="N18" s="374"/>
      <c r="O18" s="374"/>
      <c r="P18" s="374"/>
      <c r="Q18" s="374"/>
      <c r="R18" s="374"/>
      <c r="S18" s="374"/>
      <c r="T18" s="374"/>
      <c r="U18" s="374"/>
      <c r="V18" s="374"/>
      <c r="W18" s="374"/>
      <c r="X18" s="374"/>
      <c r="Y18" s="374"/>
      <c r="Z18" s="374"/>
      <c r="AA18" s="374"/>
      <c r="AB18" s="374"/>
    </row>
    <row r="19" spans="1:28" ht="30" customHeight="1" x14ac:dyDescent="0.25">
      <c r="A19" s="515"/>
      <c r="B19" s="381"/>
      <c r="C19" s="381"/>
      <c r="D19" s="374" t="s">
        <v>29</v>
      </c>
      <c r="E19" s="374"/>
      <c r="F19" s="374"/>
      <c r="G19" s="374"/>
      <c r="H19" s="374"/>
      <c r="I19" s="374" t="s">
        <v>30</v>
      </c>
      <c r="J19" s="374"/>
      <c r="K19" s="374"/>
      <c r="L19" s="374"/>
      <c r="M19" s="374"/>
      <c r="N19" s="374" t="s">
        <v>31</v>
      </c>
      <c r="O19" s="374"/>
      <c r="P19" s="374"/>
      <c r="Q19" s="374"/>
      <c r="R19" s="374"/>
      <c r="S19" s="374" t="s">
        <v>32</v>
      </c>
      <c r="T19" s="374"/>
      <c r="U19" s="374"/>
      <c r="V19" s="374"/>
      <c r="W19" s="374"/>
      <c r="X19" s="374" t="s">
        <v>33</v>
      </c>
      <c r="Y19" s="374"/>
      <c r="Z19" s="374"/>
      <c r="AA19" s="374"/>
      <c r="AB19" s="374"/>
    </row>
    <row r="20" spans="1:28" ht="60.75" customHeight="1" x14ac:dyDescent="0.25">
      <c r="A20" s="515"/>
      <c r="B20" s="381"/>
      <c r="C20" s="381"/>
      <c r="D20" s="252" t="s">
        <v>3</v>
      </c>
      <c r="E20" s="252" t="s">
        <v>322</v>
      </c>
      <c r="F20" s="252" t="s">
        <v>323</v>
      </c>
      <c r="G20" s="252" t="s">
        <v>4</v>
      </c>
      <c r="H20" s="252" t="s">
        <v>324</v>
      </c>
      <c r="I20" s="252" t="s">
        <v>3</v>
      </c>
      <c r="J20" s="252" t="s">
        <v>322</v>
      </c>
      <c r="K20" s="252" t="s">
        <v>323</v>
      </c>
      <c r="L20" s="252" t="s">
        <v>4</v>
      </c>
      <c r="M20" s="252" t="s">
        <v>324</v>
      </c>
      <c r="N20" s="252" t="s">
        <v>3</v>
      </c>
      <c r="O20" s="252" t="s">
        <v>322</v>
      </c>
      <c r="P20" s="252" t="s">
        <v>323</v>
      </c>
      <c r="Q20" s="252" t="s">
        <v>4</v>
      </c>
      <c r="R20" s="252" t="s">
        <v>324</v>
      </c>
      <c r="S20" s="252" t="s">
        <v>3</v>
      </c>
      <c r="T20" s="252" t="s">
        <v>322</v>
      </c>
      <c r="U20" s="252" t="s">
        <v>323</v>
      </c>
      <c r="V20" s="252" t="s">
        <v>4</v>
      </c>
      <c r="W20" s="252" t="s">
        <v>324</v>
      </c>
      <c r="X20" s="252" t="s">
        <v>3</v>
      </c>
      <c r="Y20" s="252" t="s">
        <v>322</v>
      </c>
      <c r="Z20" s="252" t="s">
        <v>323</v>
      </c>
      <c r="AA20" s="252" t="s">
        <v>4</v>
      </c>
      <c r="AB20" s="252" t="s">
        <v>324</v>
      </c>
    </row>
    <row r="21" spans="1:28" x14ac:dyDescent="0.25">
      <c r="A21" s="219">
        <v>1</v>
      </c>
      <c r="B21" s="170">
        <v>2</v>
      </c>
      <c r="C21" s="170">
        <v>3</v>
      </c>
      <c r="D21" s="170">
        <v>4</v>
      </c>
      <c r="E21" s="170">
        <v>5</v>
      </c>
      <c r="F21" s="170">
        <v>6</v>
      </c>
      <c r="G21" s="170">
        <v>7</v>
      </c>
      <c r="H21" s="170">
        <v>8</v>
      </c>
      <c r="I21" s="170">
        <v>11</v>
      </c>
      <c r="J21" s="170">
        <v>12</v>
      </c>
      <c r="K21" s="170">
        <v>13</v>
      </c>
      <c r="L21" s="170">
        <v>14</v>
      </c>
      <c r="M21" s="170">
        <v>15</v>
      </c>
      <c r="N21" s="170">
        <v>18</v>
      </c>
      <c r="O21" s="170">
        <v>19</v>
      </c>
      <c r="P21" s="170">
        <v>20</v>
      </c>
      <c r="Q21" s="170">
        <v>21</v>
      </c>
      <c r="R21" s="170">
        <v>22</v>
      </c>
      <c r="S21" s="170">
        <v>25</v>
      </c>
      <c r="T21" s="170">
        <v>26</v>
      </c>
      <c r="U21" s="170">
        <v>27</v>
      </c>
      <c r="V21" s="170">
        <v>28</v>
      </c>
      <c r="W21" s="170">
        <v>29</v>
      </c>
      <c r="X21" s="170">
        <v>32</v>
      </c>
      <c r="Y21" s="170">
        <v>33</v>
      </c>
      <c r="Z21" s="170">
        <v>34</v>
      </c>
      <c r="AA21" s="170">
        <v>35</v>
      </c>
      <c r="AB21" s="170">
        <v>36</v>
      </c>
    </row>
    <row r="22" spans="1:28" ht="21" x14ac:dyDescent="0.25">
      <c r="A22" s="196" t="s">
        <v>286</v>
      </c>
      <c r="B22" s="253" t="s">
        <v>308</v>
      </c>
      <c r="C22" s="241" t="s">
        <v>298</v>
      </c>
      <c r="D22" s="255" t="s">
        <v>299</v>
      </c>
      <c r="E22" s="255" t="s">
        <v>299</v>
      </c>
      <c r="F22" s="255" t="s">
        <v>299</v>
      </c>
      <c r="G22" s="256">
        <f>G27</f>
        <v>0</v>
      </c>
      <c r="H22" s="260">
        <f>H25+H27+H29</f>
        <v>37</v>
      </c>
      <c r="I22" s="255" t="s">
        <v>299</v>
      </c>
      <c r="J22" s="255" t="s">
        <v>299</v>
      </c>
      <c r="K22" s="255" t="s">
        <v>299</v>
      </c>
      <c r="L22" s="256">
        <f>L27</f>
        <v>0</v>
      </c>
      <c r="M22" s="260">
        <f>M25+M27+M29</f>
        <v>2</v>
      </c>
      <c r="N22" s="255" t="s">
        <v>299</v>
      </c>
      <c r="O22" s="255" t="s">
        <v>299</v>
      </c>
      <c r="P22" s="255" t="s">
        <v>299</v>
      </c>
      <c r="Q22" s="256">
        <f>Q27</f>
        <v>0</v>
      </c>
      <c r="R22" s="260">
        <f>R25+R27+R29</f>
        <v>14</v>
      </c>
      <c r="S22" s="255" t="s">
        <v>299</v>
      </c>
      <c r="T22" s="255" t="s">
        <v>299</v>
      </c>
      <c r="U22" s="255" t="s">
        <v>299</v>
      </c>
      <c r="V22" s="256">
        <f>V27</f>
        <v>0</v>
      </c>
      <c r="W22" s="260">
        <f>W25+W27+W29</f>
        <v>9</v>
      </c>
      <c r="X22" s="255" t="s">
        <v>299</v>
      </c>
      <c r="Y22" s="255" t="s">
        <v>299</v>
      </c>
      <c r="Z22" s="255" t="s">
        <v>299</v>
      </c>
      <c r="AA22" s="256">
        <f>AA27</f>
        <v>0</v>
      </c>
      <c r="AB22" s="260">
        <f>AB25+AB27+AB29</f>
        <v>12</v>
      </c>
    </row>
    <row r="23" spans="1:28" s="16" customFormat="1" x14ac:dyDescent="0.25">
      <c r="A23" s="185" t="s">
        <v>287</v>
      </c>
      <c r="B23" s="243" t="s">
        <v>288</v>
      </c>
      <c r="C23" s="177" t="s">
        <v>298</v>
      </c>
      <c r="D23" s="254" t="s">
        <v>299</v>
      </c>
      <c r="E23" s="254" t="s">
        <v>299</v>
      </c>
      <c r="F23" s="254" t="s">
        <v>299</v>
      </c>
      <c r="G23" s="254" t="s">
        <v>299</v>
      </c>
      <c r="H23" s="254" t="s">
        <v>299</v>
      </c>
      <c r="I23" s="254" t="s">
        <v>299</v>
      </c>
      <c r="J23" s="254" t="s">
        <v>299</v>
      </c>
      <c r="K23" s="254" t="s">
        <v>299</v>
      </c>
      <c r="L23" s="254" t="s">
        <v>299</v>
      </c>
      <c r="M23" s="254" t="s">
        <v>299</v>
      </c>
      <c r="N23" s="254" t="s">
        <v>299</v>
      </c>
      <c r="O23" s="254" t="s">
        <v>299</v>
      </c>
      <c r="P23" s="254" t="s">
        <v>299</v>
      </c>
      <c r="Q23" s="254" t="s">
        <v>299</v>
      </c>
      <c r="R23" s="254" t="s">
        <v>299</v>
      </c>
      <c r="S23" s="254" t="s">
        <v>299</v>
      </c>
      <c r="T23" s="254" t="s">
        <v>299</v>
      </c>
      <c r="U23" s="254" t="s">
        <v>299</v>
      </c>
      <c r="V23" s="254" t="s">
        <v>299</v>
      </c>
      <c r="W23" s="254" t="s">
        <v>299</v>
      </c>
      <c r="X23" s="254" t="s">
        <v>299</v>
      </c>
      <c r="Y23" s="254" t="s">
        <v>299</v>
      </c>
      <c r="Z23" s="254" t="s">
        <v>299</v>
      </c>
      <c r="AA23" s="254" t="s">
        <v>299</v>
      </c>
      <c r="AB23" s="254" t="s">
        <v>299</v>
      </c>
    </row>
    <row r="24" spans="1:28" x14ac:dyDescent="0.25">
      <c r="A24" s="185" t="s">
        <v>289</v>
      </c>
      <c r="B24" s="243" t="s">
        <v>290</v>
      </c>
      <c r="C24" s="177" t="s">
        <v>298</v>
      </c>
      <c r="D24" s="254" t="s">
        <v>299</v>
      </c>
      <c r="E24" s="254" t="s">
        <v>299</v>
      </c>
      <c r="F24" s="254" t="s">
        <v>299</v>
      </c>
      <c r="G24" s="254" t="s">
        <v>299</v>
      </c>
      <c r="H24" s="254" t="s">
        <v>299</v>
      </c>
      <c r="I24" s="254" t="s">
        <v>299</v>
      </c>
      <c r="J24" s="254" t="s">
        <v>299</v>
      </c>
      <c r="K24" s="254" t="s">
        <v>299</v>
      </c>
      <c r="L24" s="254" t="s">
        <v>299</v>
      </c>
      <c r="M24" s="254" t="s">
        <v>299</v>
      </c>
      <c r="N24" s="254" t="s">
        <v>299</v>
      </c>
      <c r="O24" s="254" t="s">
        <v>299</v>
      </c>
      <c r="P24" s="254" t="s">
        <v>299</v>
      </c>
      <c r="Q24" s="254" t="s">
        <v>299</v>
      </c>
      <c r="R24" s="254" t="s">
        <v>299</v>
      </c>
      <c r="S24" s="254" t="s">
        <v>299</v>
      </c>
      <c r="T24" s="254" t="s">
        <v>299</v>
      </c>
      <c r="U24" s="254" t="s">
        <v>299</v>
      </c>
      <c r="V24" s="254" t="s">
        <v>299</v>
      </c>
      <c r="W24" s="254" t="s">
        <v>299</v>
      </c>
      <c r="X24" s="254" t="s">
        <v>299</v>
      </c>
      <c r="Y24" s="254" t="s">
        <v>299</v>
      </c>
      <c r="Z24" s="254" t="s">
        <v>299</v>
      </c>
      <c r="AA24" s="254" t="s">
        <v>299</v>
      </c>
      <c r="AB24" s="254" t="s">
        <v>299</v>
      </c>
    </row>
    <row r="25" spans="1:28" x14ac:dyDescent="0.25">
      <c r="A25" s="178" t="s">
        <v>291</v>
      </c>
      <c r="B25" s="183" t="s">
        <v>292</v>
      </c>
      <c r="C25" s="184" t="s">
        <v>298</v>
      </c>
      <c r="D25" s="257" t="str">
        <f t="shared" ref="D25:F25" si="0">D31</f>
        <v>нд</v>
      </c>
      <c r="E25" s="257" t="str">
        <f t="shared" si="0"/>
        <v>нд</v>
      </c>
      <c r="F25" s="257" t="str">
        <f t="shared" si="0"/>
        <v>нд</v>
      </c>
      <c r="G25" s="257" t="str">
        <f>G31</f>
        <v>нд</v>
      </c>
      <c r="H25" s="257">
        <f>H31</f>
        <v>3</v>
      </c>
      <c r="I25" s="257" t="str">
        <f t="shared" ref="I25:AB25" si="1">I31</f>
        <v>нд</v>
      </c>
      <c r="J25" s="257" t="str">
        <f t="shared" si="1"/>
        <v>нд</v>
      </c>
      <c r="K25" s="257" t="str">
        <f t="shared" si="1"/>
        <v>нд</v>
      </c>
      <c r="L25" s="257" t="str">
        <f t="shared" si="1"/>
        <v>нд</v>
      </c>
      <c r="M25" s="257">
        <f t="shared" si="1"/>
        <v>0</v>
      </c>
      <c r="N25" s="257" t="str">
        <f t="shared" si="1"/>
        <v>нд</v>
      </c>
      <c r="O25" s="257" t="str">
        <f t="shared" si="1"/>
        <v>нд</v>
      </c>
      <c r="P25" s="257" t="str">
        <f t="shared" si="1"/>
        <v>нд</v>
      </c>
      <c r="Q25" s="257" t="str">
        <f t="shared" si="1"/>
        <v>нд</v>
      </c>
      <c r="R25" s="257">
        <f t="shared" si="1"/>
        <v>0</v>
      </c>
      <c r="S25" s="257" t="str">
        <f t="shared" si="1"/>
        <v>нд</v>
      </c>
      <c r="T25" s="257" t="str">
        <f t="shared" si="1"/>
        <v>нд</v>
      </c>
      <c r="U25" s="257" t="str">
        <f t="shared" si="1"/>
        <v>нд</v>
      </c>
      <c r="V25" s="257" t="str">
        <f t="shared" si="1"/>
        <v>нд</v>
      </c>
      <c r="W25" s="257">
        <f t="shared" si="1"/>
        <v>0</v>
      </c>
      <c r="X25" s="257" t="str">
        <f t="shared" si="1"/>
        <v>нд</v>
      </c>
      <c r="Y25" s="257" t="str">
        <f t="shared" si="1"/>
        <v>нд</v>
      </c>
      <c r="Z25" s="257" t="str">
        <f t="shared" si="1"/>
        <v>нд</v>
      </c>
      <c r="AA25" s="257" t="str">
        <f t="shared" si="1"/>
        <v>нд</v>
      </c>
      <c r="AB25" s="257">
        <f t="shared" si="1"/>
        <v>3</v>
      </c>
    </row>
    <row r="26" spans="1:28" ht="22.5" x14ac:dyDescent="0.25">
      <c r="A26" s="185" t="s">
        <v>293</v>
      </c>
      <c r="B26" s="243" t="s">
        <v>294</v>
      </c>
      <c r="C26" s="177" t="s">
        <v>298</v>
      </c>
      <c r="D26" s="254" t="s">
        <v>299</v>
      </c>
      <c r="E26" s="254" t="s">
        <v>299</v>
      </c>
      <c r="F26" s="254" t="s">
        <v>299</v>
      </c>
      <c r="G26" s="254" t="s">
        <v>299</v>
      </c>
      <c r="H26" s="254" t="s">
        <v>299</v>
      </c>
      <c r="I26" s="254" t="s">
        <v>299</v>
      </c>
      <c r="J26" s="254" t="s">
        <v>299</v>
      </c>
      <c r="K26" s="254" t="s">
        <v>299</v>
      </c>
      <c r="L26" s="254" t="s">
        <v>299</v>
      </c>
      <c r="M26" s="254" t="s">
        <v>299</v>
      </c>
      <c r="N26" s="254" t="s">
        <v>299</v>
      </c>
      <c r="O26" s="254" t="s">
        <v>299</v>
      </c>
      <c r="P26" s="254" t="s">
        <v>299</v>
      </c>
      <c r="Q26" s="254" t="s">
        <v>299</v>
      </c>
      <c r="R26" s="254" t="s">
        <v>299</v>
      </c>
      <c r="S26" s="254" t="s">
        <v>299</v>
      </c>
      <c r="T26" s="254" t="s">
        <v>299</v>
      </c>
      <c r="U26" s="254" t="s">
        <v>299</v>
      </c>
      <c r="V26" s="254" t="s">
        <v>299</v>
      </c>
      <c r="W26" s="254" t="s">
        <v>299</v>
      </c>
      <c r="X26" s="254" t="s">
        <v>299</v>
      </c>
      <c r="Y26" s="254" t="s">
        <v>299</v>
      </c>
      <c r="Z26" s="254" t="s">
        <v>299</v>
      </c>
      <c r="AA26" s="254" t="s">
        <v>299</v>
      </c>
      <c r="AB26" s="254" t="s">
        <v>299</v>
      </c>
    </row>
    <row r="27" spans="1:28" s="207" customFormat="1" ht="15" customHeight="1" x14ac:dyDescent="0.15">
      <c r="A27" s="178" t="s">
        <v>309</v>
      </c>
      <c r="B27" s="183" t="s">
        <v>295</v>
      </c>
      <c r="C27" s="184" t="s">
        <v>298</v>
      </c>
      <c r="D27" s="257" t="str">
        <f t="shared" ref="D27:G27" si="2">D38</f>
        <v>нд</v>
      </c>
      <c r="E27" s="257" t="str">
        <f t="shared" si="2"/>
        <v>нд</v>
      </c>
      <c r="F27" s="257" t="str">
        <f t="shared" si="2"/>
        <v>нд</v>
      </c>
      <c r="G27" s="258">
        <f t="shared" si="2"/>
        <v>0</v>
      </c>
      <c r="H27" s="184">
        <f>H38</f>
        <v>0</v>
      </c>
      <c r="I27" s="184" t="str">
        <f t="shared" ref="I27:AB27" si="3">I38</f>
        <v>нд</v>
      </c>
      <c r="J27" s="184" t="str">
        <f t="shared" si="3"/>
        <v>нд</v>
      </c>
      <c r="K27" s="184" t="str">
        <f t="shared" si="3"/>
        <v>нд</v>
      </c>
      <c r="L27" s="258">
        <f t="shared" si="3"/>
        <v>0</v>
      </c>
      <c r="M27" s="184">
        <f t="shared" si="3"/>
        <v>0</v>
      </c>
      <c r="N27" s="184" t="str">
        <f t="shared" si="3"/>
        <v>нд</v>
      </c>
      <c r="O27" s="184" t="str">
        <f t="shared" si="3"/>
        <v>нд</v>
      </c>
      <c r="P27" s="184" t="str">
        <f t="shared" si="3"/>
        <v>нд</v>
      </c>
      <c r="Q27" s="258">
        <f t="shared" si="3"/>
        <v>0</v>
      </c>
      <c r="R27" s="184">
        <f t="shared" si="3"/>
        <v>0</v>
      </c>
      <c r="S27" s="184" t="str">
        <f t="shared" si="3"/>
        <v>нд</v>
      </c>
      <c r="T27" s="184" t="str">
        <f t="shared" si="3"/>
        <v>нд</v>
      </c>
      <c r="U27" s="184" t="str">
        <f t="shared" si="3"/>
        <v>нд</v>
      </c>
      <c r="V27" s="258">
        <f t="shared" si="3"/>
        <v>0</v>
      </c>
      <c r="W27" s="184">
        <f t="shared" si="3"/>
        <v>0</v>
      </c>
      <c r="X27" s="184" t="str">
        <f t="shared" si="3"/>
        <v>нд</v>
      </c>
      <c r="Y27" s="184" t="str">
        <f t="shared" si="3"/>
        <v>нд</v>
      </c>
      <c r="Z27" s="184" t="str">
        <f t="shared" si="3"/>
        <v>нд</v>
      </c>
      <c r="AA27" s="258">
        <f t="shared" si="3"/>
        <v>0</v>
      </c>
      <c r="AB27" s="184">
        <f t="shared" si="3"/>
        <v>0</v>
      </c>
    </row>
    <row r="28" spans="1:28" ht="22.5" x14ac:dyDescent="0.25">
      <c r="A28" s="185" t="s">
        <v>310</v>
      </c>
      <c r="B28" s="243" t="s">
        <v>296</v>
      </c>
      <c r="C28" s="177" t="s">
        <v>298</v>
      </c>
      <c r="D28" s="254" t="s">
        <v>299</v>
      </c>
      <c r="E28" s="254" t="s">
        <v>299</v>
      </c>
      <c r="F28" s="254" t="s">
        <v>299</v>
      </c>
      <c r="G28" s="254" t="s">
        <v>299</v>
      </c>
      <c r="H28" s="254" t="s">
        <v>299</v>
      </c>
      <c r="I28" s="254" t="s">
        <v>299</v>
      </c>
      <c r="J28" s="254" t="s">
        <v>299</v>
      </c>
      <c r="K28" s="254" t="s">
        <v>299</v>
      </c>
      <c r="L28" s="254" t="s">
        <v>299</v>
      </c>
      <c r="M28" s="254" t="s">
        <v>299</v>
      </c>
      <c r="N28" s="254" t="s">
        <v>299</v>
      </c>
      <c r="O28" s="254" t="s">
        <v>299</v>
      </c>
      <c r="P28" s="254" t="s">
        <v>299</v>
      </c>
      <c r="Q28" s="254" t="s">
        <v>299</v>
      </c>
      <c r="R28" s="254" t="s">
        <v>299</v>
      </c>
      <c r="S28" s="254" t="s">
        <v>299</v>
      </c>
      <c r="T28" s="254" t="s">
        <v>299</v>
      </c>
      <c r="U28" s="254" t="s">
        <v>299</v>
      </c>
      <c r="V28" s="254" t="s">
        <v>299</v>
      </c>
      <c r="W28" s="254" t="s">
        <v>299</v>
      </c>
      <c r="X28" s="254" t="s">
        <v>299</v>
      </c>
      <c r="Y28" s="254" t="s">
        <v>299</v>
      </c>
      <c r="Z28" s="254" t="s">
        <v>299</v>
      </c>
      <c r="AA28" s="254" t="s">
        <v>299</v>
      </c>
      <c r="AB28" s="254" t="s">
        <v>299</v>
      </c>
    </row>
    <row r="29" spans="1:28" s="279" customFormat="1" x14ac:dyDescent="0.25">
      <c r="A29" s="178" t="s">
        <v>311</v>
      </c>
      <c r="B29" s="183" t="s">
        <v>297</v>
      </c>
      <c r="C29" s="184" t="s">
        <v>298</v>
      </c>
      <c r="D29" s="257" t="s">
        <v>299</v>
      </c>
      <c r="E29" s="257" t="s">
        <v>299</v>
      </c>
      <c r="F29" s="257" t="s">
        <v>299</v>
      </c>
      <c r="G29" s="257" t="s">
        <v>299</v>
      </c>
      <c r="H29" s="257">
        <f>H42</f>
        <v>34</v>
      </c>
      <c r="I29" s="257" t="s">
        <v>299</v>
      </c>
      <c r="J29" s="257" t="s">
        <v>299</v>
      </c>
      <c r="K29" s="257" t="s">
        <v>299</v>
      </c>
      <c r="L29" s="257" t="s">
        <v>299</v>
      </c>
      <c r="M29" s="257">
        <f>M42</f>
        <v>2</v>
      </c>
      <c r="N29" s="257" t="s">
        <v>299</v>
      </c>
      <c r="O29" s="257" t="s">
        <v>299</v>
      </c>
      <c r="P29" s="257" t="s">
        <v>299</v>
      </c>
      <c r="Q29" s="257" t="s">
        <v>299</v>
      </c>
      <c r="R29" s="257">
        <f>R42</f>
        <v>14</v>
      </c>
      <c r="S29" s="257" t="s">
        <v>299</v>
      </c>
      <c r="T29" s="257" t="s">
        <v>299</v>
      </c>
      <c r="U29" s="257" t="s">
        <v>299</v>
      </c>
      <c r="V29" s="257" t="s">
        <v>299</v>
      </c>
      <c r="W29" s="257">
        <f>W42</f>
        <v>9</v>
      </c>
      <c r="X29" s="257" t="s">
        <v>299</v>
      </c>
      <c r="Y29" s="257" t="s">
        <v>299</v>
      </c>
      <c r="Z29" s="257" t="s">
        <v>299</v>
      </c>
      <c r="AA29" s="257" t="s">
        <v>299</v>
      </c>
      <c r="AB29" s="257">
        <f>AB42</f>
        <v>9</v>
      </c>
    </row>
    <row r="30" spans="1:28" x14ac:dyDescent="0.25">
      <c r="A30" s="196" t="s">
        <v>300</v>
      </c>
      <c r="B30" s="253" t="s">
        <v>305</v>
      </c>
      <c r="C30" s="241"/>
      <c r="D30" s="259" t="s">
        <v>299</v>
      </c>
      <c r="E30" s="259" t="s">
        <v>299</v>
      </c>
      <c r="F30" s="259" t="s">
        <v>299</v>
      </c>
      <c r="G30" s="259">
        <f>G38</f>
        <v>0</v>
      </c>
      <c r="H30" s="241">
        <f>H31+H38+H42</f>
        <v>37</v>
      </c>
      <c r="I30" s="259" t="s">
        <v>299</v>
      </c>
      <c r="J30" s="259" t="s">
        <v>299</v>
      </c>
      <c r="K30" s="259" t="s">
        <v>299</v>
      </c>
      <c r="L30" s="259">
        <f>L38</f>
        <v>0</v>
      </c>
      <c r="M30" s="241">
        <f>M31+M38+M42</f>
        <v>2</v>
      </c>
      <c r="N30" s="259" t="s">
        <v>299</v>
      </c>
      <c r="O30" s="259" t="s">
        <v>299</v>
      </c>
      <c r="P30" s="259" t="s">
        <v>299</v>
      </c>
      <c r="Q30" s="259">
        <f>Q38</f>
        <v>0</v>
      </c>
      <c r="R30" s="241">
        <f>R31+R38+R42</f>
        <v>14</v>
      </c>
      <c r="S30" s="259" t="s">
        <v>299</v>
      </c>
      <c r="T30" s="259" t="s">
        <v>299</v>
      </c>
      <c r="U30" s="259" t="s">
        <v>299</v>
      </c>
      <c r="V30" s="259">
        <f>V38</f>
        <v>0</v>
      </c>
      <c r="W30" s="241">
        <f>W31+W38+W42</f>
        <v>9</v>
      </c>
      <c r="X30" s="259" t="s">
        <v>299</v>
      </c>
      <c r="Y30" s="259" t="s">
        <v>299</v>
      </c>
      <c r="Z30" s="259" t="s">
        <v>299</v>
      </c>
      <c r="AA30" s="259">
        <f>AA38</f>
        <v>0</v>
      </c>
      <c r="AB30" s="241">
        <f>AB31+AB38+AB42</f>
        <v>12</v>
      </c>
    </row>
    <row r="31" spans="1:28" s="16" customFormat="1" ht="21" x14ac:dyDescent="0.25">
      <c r="A31" s="178" t="s">
        <v>312</v>
      </c>
      <c r="B31" s="183" t="s">
        <v>301</v>
      </c>
      <c r="C31" s="184" t="s">
        <v>298</v>
      </c>
      <c r="D31" s="257" t="str">
        <f t="shared" ref="D31:AB31" si="4">D32</f>
        <v>нд</v>
      </c>
      <c r="E31" s="257" t="str">
        <f t="shared" si="4"/>
        <v>нд</v>
      </c>
      <c r="F31" s="257" t="str">
        <f t="shared" si="4"/>
        <v>нд</v>
      </c>
      <c r="G31" s="257" t="str">
        <f t="shared" si="4"/>
        <v>нд</v>
      </c>
      <c r="H31" s="257">
        <f>H32</f>
        <v>3</v>
      </c>
      <c r="I31" s="257" t="str">
        <f t="shared" si="4"/>
        <v>нд</v>
      </c>
      <c r="J31" s="257" t="str">
        <f t="shared" si="4"/>
        <v>нд</v>
      </c>
      <c r="K31" s="257" t="str">
        <f t="shared" si="4"/>
        <v>нд</v>
      </c>
      <c r="L31" s="257" t="str">
        <f t="shared" si="4"/>
        <v>нд</v>
      </c>
      <c r="M31" s="257">
        <f t="shared" si="4"/>
        <v>0</v>
      </c>
      <c r="N31" s="257" t="str">
        <f t="shared" si="4"/>
        <v>нд</v>
      </c>
      <c r="O31" s="257" t="str">
        <f t="shared" si="4"/>
        <v>нд</v>
      </c>
      <c r="P31" s="257" t="str">
        <f t="shared" si="4"/>
        <v>нд</v>
      </c>
      <c r="Q31" s="257" t="str">
        <f t="shared" si="4"/>
        <v>нд</v>
      </c>
      <c r="R31" s="257">
        <f t="shared" si="4"/>
        <v>0</v>
      </c>
      <c r="S31" s="257" t="str">
        <f t="shared" si="4"/>
        <v>нд</v>
      </c>
      <c r="T31" s="257" t="str">
        <f t="shared" si="4"/>
        <v>нд</v>
      </c>
      <c r="U31" s="257" t="str">
        <f t="shared" si="4"/>
        <v>нд</v>
      </c>
      <c r="V31" s="257" t="str">
        <f t="shared" si="4"/>
        <v>нд</v>
      </c>
      <c r="W31" s="257">
        <f t="shared" si="4"/>
        <v>0</v>
      </c>
      <c r="X31" s="257" t="str">
        <f t="shared" si="4"/>
        <v>нд</v>
      </c>
      <c r="Y31" s="257" t="str">
        <f t="shared" si="4"/>
        <v>нд</v>
      </c>
      <c r="Z31" s="257" t="str">
        <f t="shared" si="4"/>
        <v>нд</v>
      </c>
      <c r="AA31" s="257" t="str">
        <f t="shared" si="4"/>
        <v>нд</v>
      </c>
      <c r="AB31" s="257">
        <f t="shared" si="4"/>
        <v>3</v>
      </c>
    </row>
    <row r="32" spans="1:28" s="16" customFormat="1" ht="21" x14ac:dyDescent="0.25">
      <c r="A32" s="179" t="s">
        <v>302</v>
      </c>
      <c r="B32" s="247" t="s">
        <v>303</v>
      </c>
      <c r="C32" s="179" t="s">
        <v>298</v>
      </c>
      <c r="D32" s="257" t="s">
        <v>299</v>
      </c>
      <c r="E32" s="257" t="s">
        <v>299</v>
      </c>
      <c r="F32" s="257" t="s">
        <v>299</v>
      </c>
      <c r="G32" s="257" t="s">
        <v>299</v>
      </c>
      <c r="H32" s="257">
        <f>SUM(H33:H37)</f>
        <v>3</v>
      </c>
      <c r="I32" s="257" t="s">
        <v>299</v>
      </c>
      <c r="J32" s="257" t="s">
        <v>299</v>
      </c>
      <c r="K32" s="257" t="s">
        <v>299</v>
      </c>
      <c r="L32" s="257" t="s">
        <v>299</v>
      </c>
      <c r="M32" s="257">
        <f>SUM(M33:M37)</f>
        <v>0</v>
      </c>
      <c r="N32" s="257" t="s">
        <v>299</v>
      </c>
      <c r="O32" s="257" t="s">
        <v>299</v>
      </c>
      <c r="P32" s="257" t="s">
        <v>299</v>
      </c>
      <c r="Q32" s="257" t="s">
        <v>299</v>
      </c>
      <c r="R32" s="257">
        <f>SUM(R33:R37)</f>
        <v>0</v>
      </c>
      <c r="S32" s="257" t="s">
        <v>299</v>
      </c>
      <c r="T32" s="257" t="s">
        <v>299</v>
      </c>
      <c r="U32" s="257" t="s">
        <v>299</v>
      </c>
      <c r="V32" s="257" t="s">
        <v>299</v>
      </c>
      <c r="W32" s="257">
        <f>SUM(W33:W37)</f>
        <v>0</v>
      </c>
      <c r="X32" s="257" t="s">
        <v>299</v>
      </c>
      <c r="Y32" s="257" t="s">
        <v>299</v>
      </c>
      <c r="Z32" s="257" t="s">
        <v>299</v>
      </c>
      <c r="AA32" s="257" t="s">
        <v>299</v>
      </c>
      <c r="AB32" s="257">
        <f>SUM(AB33:AB37)</f>
        <v>3</v>
      </c>
    </row>
    <row r="33" spans="1:30" ht="22.5" x14ac:dyDescent="0.25">
      <c r="A33" s="271" t="s">
        <v>327</v>
      </c>
      <c r="B33" s="272" t="s">
        <v>328</v>
      </c>
      <c r="C33" s="278" t="s">
        <v>329</v>
      </c>
      <c r="D33" s="254" t="s">
        <v>299</v>
      </c>
      <c r="E33" s="254" t="s">
        <v>299</v>
      </c>
      <c r="F33" s="254" t="s">
        <v>299</v>
      </c>
      <c r="G33" s="254" t="s">
        <v>299</v>
      </c>
      <c r="H33" s="254">
        <f>M33+R33+W33+AB33</f>
        <v>0</v>
      </c>
      <c r="I33" s="254" t="s">
        <v>299</v>
      </c>
      <c r="J33" s="254" t="s">
        <v>299</v>
      </c>
      <c r="K33" s="254" t="s">
        <v>299</v>
      </c>
      <c r="L33" s="254" t="s">
        <v>299</v>
      </c>
      <c r="M33" s="192">
        <v>0</v>
      </c>
      <c r="N33" s="254" t="s">
        <v>299</v>
      </c>
      <c r="O33" s="254" t="s">
        <v>299</v>
      </c>
      <c r="P33" s="254" t="s">
        <v>299</v>
      </c>
      <c r="Q33" s="254" t="s">
        <v>299</v>
      </c>
      <c r="R33" s="192">
        <v>0</v>
      </c>
      <c r="S33" s="254" t="s">
        <v>299</v>
      </c>
      <c r="T33" s="254" t="s">
        <v>299</v>
      </c>
      <c r="U33" s="254" t="s">
        <v>299</v>
      </c>
      <c r="V33" s="254" t="s">
        <v>299</v>
      </c>
      <c r="W33" s="192">
        <v>0</v>
      </c>
      <c r="X33" s="254" t="s">
        <v>299</v>
      </c>
      <c r="Y33" s="254" t="s">
        <v>299</v>
      </c>
      <c r="Z33" s="254" t="s">
        <v>299</v>
      </c>
      <c r="AA33" s="254" t="s">
        <v>299</v>
      </c>
      <c r="AB33" s="254">
        <v>0</v>
      </c>
      <c r="AD33" s="266"/>
    </row>
    <row r="34" spans="1:30" x14ac:dyDescent="0.25">
      <c r="A34" s="302" t="s">
        <v>327</v>
      </c>
      <c r="B34" s="303" t="s">
        <v>359</v>
      </c>
      <c r="C34" s="304" t="s">
        <v>360</v>
      </c>
      <c r="D34" s="254" t="s">
        <v>299</v>
      </c>
      <c r="E34" s="254" t="s">
        <v>299</v>
      </c>
      <c r="F34" s="254" t="s">
        <v>299</v>
      </c>
      <c r="G34" s="254" t="s">
        <v>299</v>
      </c>
      <c r="H34" s="254">
        <f t="shared" ref="H34:H36" si="5">M34+R34+W34+AB34</f>
        <v>1</v>
      </c>
      <c r="I34" s="254" t="s">
        <v>299</v>
      </c>
      <c r="J34" s="254" t="s">
        <v>299</v>
      </c>
      <c r="K34" s="254" t="s">
        <v>299</v>
      </c>
      <c r="L34" s="254" t="s">
        <v>299</v>
      </c>
      <c r="M34" s="192">
        <v>0</v>
      </c>
      <c r="N34" s="254" t="s">
        <v>299</v>
      </c>
      <c r="O34" s="254" t="s">
        <v>299</v>
      </c>
      <c r="P34" s="254" t="s">
        <v>299</v>
      </c>
      <c r="Q34" s="254" t="s">
        <v>299</v>
      </c>
      <c r="R34" s="192">
        <v>0</v>
      </c>
      <c r="S34" s="254" t="s">
        <v>299</v>
      </c>
      <c r="T34" s="254" t="s">
        <v>299</v>
      </c>
      <c r="U34" s="254" t="s">
        <v>299</v>
      </c>
      <c r="V34" s="254" t="s">
        <v>299</v>
      </c>
      <c r="W34" s="192">
        <v>0</v>
      </c>
      <c r="X34" s="254" t="s">
        <v>299</v>
      </c>
      <c r="Y34" s="254" t="s">
        <v>299</v>
      </c>
      <c r="Z34" s="254" t="s">
        <v>299</v>
      </c>
      <c r="AA34" s="254" t="s">
        <v>299</v>
      </c>
      <c r="AB34" s="254">
        <v>1</v>
      </c>
      <c r="AD34" s="266"/>
    </row>
    <row r="35" spans="1:30" x14ac:dyDescent="0.25">
      <c r="A35" s="302" t="s">
        <v>327</v>
      </c>
      <c r="B35" s="303" t="s">
        <v>361</v>
      </c>
      <c r="C35" s="304" t="s">
        <v>362</v>
      </c>
      <c r="D35" s="254" t="s">
        <v>299</v>
      </c>
      <c r="E35" s="254" t="s">
        <v>299</v>
      </c>
      <c r="F35" s="254" t="s">
        <v>299</v>
      </c>
      <c r="G35" s="254" t="s">
        <v>299</v>
      </c>
      <c r="H35" s="254">
        <f t="shared" si="5"/>
        <v>1</v>
      </c>
      <c r="I35" s="254" t="s">
        <v>299</v>
      </c>
      <c r="J35" s="254" t="s">
        <v>299</v>
      </c>
      <c r="K35" s="254" t="s">
        <v>299</v>
      </c>
      <c r="L35" s="254" t="s">
        <v>299</v>
      </c>
      <c r="M35" s="192">
        <v>0</v>
      </c>
      <c r="N35" s="254" t="s">
        <v>299</v>
      </c>
      <c r="O35" s="254" t="s">
        <v>299</v>
      </c>
      <c r="P35" s="254" t="s">
        <v>299</v>
      </c>
      <c r="Q35" s="254" t="s">
        <v>299</v>
      </c>
      <c r="R35" s="192">
        <v>0</v>
      </c>
      <c r="S35" s="254" t="s">
        <v>299</v>
      </c>
      <c r="T35" s="254" t="s">
        <v>299</v>
      </c>
      <c r="U35" s="254" t="s">
        <v>299</v>
      </c>
      <c r="V35" s="254" t="s">
        <v>299</v>
      </c>
      <c r="W35" s="192">
        <v>0</v>
      </c>
      <c r="X35" s="254" t="s">
        <v>299</v>
      </c>
      <c r="Y35" s="254" t="s">
        <v>299</v>
      </c>
      <c r="Z35" s="254" t="s">
        <v>299</v>
      </c>
      <c r="AA35" s="254" t="s">
        <v>299</v>
      </c>
      <c r="AB35" s="254">
        <v>1</v>
      </c>
      <c r="AD35" s="266"/>
    </row>
    <row r="36" spans="1:30" x14ac:dyDescent="0.25">
      <c r="A36" s="302" t="s">
        <v>327</v>
      </c>
      <c r="B36" s="303" t="s">
        <v>363</v>
      </c>
      <c r="C36" s="304" t="s">
        <v>364</v>
      </c>
      <c r="D36" s="254" t="s">
        <v>299</v>
      </c>
      <c r="E36" s="254" t="s">
        <v>299</v>
      </c>
      <c r="F36" s="254" t="s">
        <v>299</v>
      </c>
      <c r="G36" s="254" t="s">
        <v>299</v>
      </c>
      <c r="H36" s="254">
        <f t="shared" si="5"/>
        <v>1</v>
      </c>
      <c r="I36" s="254" t="s">
        <v>299</v>
      </c>
      <c r="J36" s="254" t="s">
        <v>299</v>
      </c>
      <c r="K36" s="254" t="s">
        <v>299</v>
      </c>
      <c r="L36" s="254" t="s">
        <v>299</v>
      </c>
      <c r="M36" s="192">
        <v>0</v>
      </c>
      <c r="N36" s="254" t="s">
        <v>299</v>
      </c>
      <c r="O36" s="254" t="s">
        <v>299</v>
      </c>
      <c r="P36" s="254" t="s">
        <v>299</v>
      </c>
      <c r="Q36" s="254" t="s">
        <v>299</v>
      </c>
      <c r="R36" s="192">
        <v>0</v>
      </c>
      <c r="S36" s="254" t="s">
        <v>299</v>
      </c>
      <c r="T36" s="254" t="s">
        <v>299</v>
      </c>
      <c r="U36" s="254" t="s">
        <v>299</v>
      </c>
      <c r="V36" s="254" t="s">
        <v>299</v>
      </c>
      <c r="W36" s="192">
        <v>0</v>
      </c>
      <c r="X36" s="254" t="s">
        <v>299</v>
      </c>
      <c r="Y36" s="254" t="s">
        <v>299</v>
      </c>
      <c r="Z36" s="254" t="s">
        <v>299</v>
      </c>
      <c r="AA36" s="254" t="s">
        <v>299</v>
      </c>
      <c r="AB36" s="254">
        <v>1</v>
      </c>
      <c r="AD36" s="266"/>
    </row>
    <row r="37" spans="1:30" ht="33.75" x14ac:dyDescent="0.25">
      <c r="A37" s="296" t="s">
        <v>327</v>
      </c>
      <c r="B37" s="298" t="s">
        <v>451</v>
      </c>
      <c r="C37" s="297" t="s">
        <v>452</v>
      </c>
      <c r="D37" s="254" t="s">
        <v>299</v>
      </c>
      <c r="E37" s="254" t="s">
        <v>299</v>
      </c>
      <c r="F37" s="254" t="s">
        <v>299</v>
      </c>
      <c r="G37" s="254" t="s">
        <v>299</v>
      </c>
      <c r="H37" s="254">
        <f t="shared" ref="H37" si="6">M37+R37+W37+AB37</f>
        <v>0</v>
      </c>
      <c r="I37" s="254" t="s">
        <v>299</v>
      </c>
      <c r="J37" s="254" t="s">
        <v>299</v>
      </c>
      <c r="K37" s="254" t="s">
        <v>299</v>
      </c>
      <c r="L37" s="254" t="s">
        <v>299</v>
      </c>
      <c r="M37" s="192">
        <v>0</v>
      </c>
      <c r="N37" s="254" t="s">
        <v>299</v>
      </c>
      <c r="O37" s="254" t="s">
        <v>299</v>
      </c>
      <c r="P37" s="254" t="s">
        <v>299</v>
      </c>
      <c r="Q37" s="254" t="s">
        <v>299</v>
      </c>
      <c r="R37" s="192">
        <v>0</v>
      </c>
      <c r="S37" s="254" t="s">
        <v>299</v>
      </c>
      <c r="T37" s="254" t="s">
        <v>299</v>
      </c>
      <c r="U37" s="254" t="s">
        <v>299</v>
      </c>
      <c r="V37" s="254" t="s">
        <v>299</v>
      </c>
      <c r="W37" s="192">
        <v>0</v>
      </c>
      <c r="X37" s="254" t="s">
        <v>299</v>
      </c>
      <c r="Y37" s="254" t="s">
        <v>299</v>
      </c>
      <c r="Z37" s="254" t="s">
        <v>299</v>
      </c>
      <c r="AA37" s="254" t="s">
        <v>299</v>
      </c>
      <c r="AB37" s="254">
        <v>0</v>
      </c>
      <c r="AD37" s="266"/>
    </row>
    <row r="38" spans="1:30" x14ac:dyDescent="0.25">
      <c r="A38" s="184" t="s">
        <v>313</v>
      </c>
      <c r="B38" s="186" t="s">
        <v>304</v>
      </c>
      <c r="C38" s="184" t="s">
        <v>298</v>
      </c>
      <c r="D38" s="258" t="str">
        <f t="shared" ref="D38:AB38" si="7">D39</f>
        <v>нд</v>
      </c>
      <c r="E38" s="258" t="str">
        <f t="shared" si="7"/>
        <v>нд</v>
      </c>
      <c r="F38" s="258" t="str">
        <f t="shared" si="7"/>
        <v>нд</v>
      </c>
      <c r="G38" s="258">
        <f t="shared" si="7"/>
        <v>0</v>
      </c>
      <c r="H38" s="184">
        <f t="shared" si="7"/>
        <v>0</v>
      </c>
      <c r="I38" s="184" t="str">
        <f t="shared" si="7"/>
        <v>нд</v>
      </c>
      <c r="J38" s="184" t="str">
        <f t="shared" si="7"/>
        <v>нд</v>
      </c>
      <c r="K38" s="184" t="str">
        <f t="shared" si="7"/>
        <v>нд</v>
      </c>
      <c r="L38" s="258">
        <f t="shared" si="7"/>
        <v>0</v>
      </c>
      <c r="M38" s="184">
        <f t="shared" si="7"/>
        <v>0</v>
      </c>
      <c r="N38" s="184" t="str">
        <f t="shared" si="7"/>
        <v>нд</v>
      </c>
      <c r="O38" s="184" t="str">
        <f t="shared" si="7"/>
        <v>нд</v>
      </c>
      <c r="P38" s="184" t="str">
        <f t="shared" si="7"/>
        <v>нд</v>
      </c>
      <c r="Q38" s="258">
        <f t="shared" si="7"/>
        <v>0</v>
      </c>
      <c r="R38" s="184">
        <f t="shared" si="7"/>
        <v>0</v>
      </c>
      <c r="S38" s="184" t="str">
        <f t="shared" si="7"/>
        <v>нд</v>
      </c>
      <c r="T38" s="184" t="str">
        <f t="shared" si="7"/>
        <v>нд</v>
      </c>
      <c r="U38" s="184" t="str">
        <f t="shared" si="7"/>
        <v>нд</v>
      </c>
      <c r="V38" s="258">
        <f t="shared" si="7"/>
        <v>0</v>
      </c>
      <c r="W38" s="184">
        <f t="shared" si="7"/>
        <v>0</v>
      </c>
      <c r="X38" s="184" t="str">
        <f t="shared" si="7"/>
        <v>нд</v>
      </c>
      <c r="Y38" s="184" t="str">
        <f t="shared" si="7"/>
        <v>нд</v>
      </c>
      <c r="Z38" s="184" t="str">
        <f t="shared" si="7"/>
        <v>нд</v>
      </c>
      <c r="AA38" s="258">
        <f t="shared" si="7"/>
        <v>0</v>
      </c>
      <c r="AB38" s="184">
        <f t="shared" si="7"/>
        <v>0</v>
      </c>
    </row>
    <row r="39" spans="1:30" ht="21" x14ac:dyDescent="0.25">
      <c r="A39" s="184" t="s">
        <v>314</v>
      </c>
      <c r="B39" s="186" t="s">
        <v>315</v>
      </c>
      <c r="C39" s="184" t="s">
        <v>298</v>
      </c>
      <c r="D39" s="258" t="s">
        <v>299</v>
      </c>
      <c r="E39" s="258" t="s">
        <v>299</v>
      </c>
      <c r="F39" s="258" t="s">
        <v>299</v>
      </c>
      <c r="G39" s="258">
        <f>G40</f>
        <v>0</v>
      </c>
      <c r="H39" s="184">
        <f>H40</f>
        <v>0</v>
      </c>
      <c r="I39" s="184" t="s">
        <v>299</v>
      </c>
      <c r="J39" s="184" t="s">
        <v>299</v>
      </c>
      <c r="K39" s="184" t="s">
        <v>299</v>
      </c>
      <c r="L39" s="258">
        <f>L40</f>
        <v>0</v>
      </c>
      <c r="M39" s="184">
        <f>M40</f>
        <v>0</v>
      </c>
      <c r="N39" s="184" t="s">
        <v>299</v>
      </c>
      <c r="O39" s="184" t="s">
        <v>299</v>
      </c>
      <c r="P39" s="184" t="s">
        <v>299</v>
      </c>
      <c r="Q39" s="258">
        <f>Q40</f>
        <v>0</v>
      </c>
      <c r="R39" s="184">
        <f>R40</f>
        <v>0</v>
      </c>
      <c r="S39" s="184" t="s">
        <v>299</v>
      </c>
      <c r="T39" s="184" t="s">
        <v>299</v>
      </c>
      <c r="U39" s="184" t="s">
        <v>299</v>
      </c>
      <c r="V39" s="258">
        <f>V40</f>
        <v>0</v>
      </c>
      <c r="W39" s="184">
        <f>W40</f>
        <v>0</v>
      </c>
      <c r="X39" s="184" t="s">
        <v>299</v>
      </c>
      <c r="Y39" s="184" t="s">
        <v>299</v>
      </c>
      <c r="Z39" s="184" t="s">
        <v>299</v>
      </c>
      <c r="AA39" s="258">
        <f>AA40</f>
        <v>0</v>
      </c>
      <c r="AB39" s="184">
        <f>AB40</f>
        <v>0</v>
      </c>
    </row>
    <row r="40" spans="1:30" s="16" customFormat="1" x14ac:dyDescent="0.25">
      <c r="A40" s="189" t="s">
        <v>320</v>
      </c>
      <c r="B40" s="338" t="s">
        <v>316</v>
      </c>
      <c r="C40" s="189" t="s">
        <v>321</v>
      </c>
      <c r="D40" s="254" t="s">
        <v>299</v>
      </c>
      <c r="E40" s="254" t="s">
        <v>299</v>
      </c>
      <c r="F40" s="254" t="s">
        <v>299</v>
      </c>
      <c r="G40" s="344">
        <v>0</v>
      </c>
      <c r="H40" s="254">
        <f t="shared" ref="H40:H41" si="8">M40+R40+W40+AB40</f>
        <v>0</v>
      </c>
      <c r="I40" s="254" t="s">
        <v>299</v>
      </c>
      <c r="J40" s="254" t="s">
        <v>299</v>
      </c>
      <c r="K40" s="254" t="s">
        <v>299</v>
      </c>
      <c r="L40" s="344">
        <v>0</v>
      </c>
      <c r="M40" s="254">
        <v>0</v>
      </c>
      <c r="N40" s="254" t="s">
        <v>299</v>
      </c>
      <c r="O40" s="254" t="s">
        <v>299</v>
      </c>
      <c r="P40" s="254" t="s">
        <v>299</v>
      </c>
      <c r="Q40" s="344">
        <v>0</v>
      </c>
      <c r="R40" s="254">
        <v>0</v>
      </c>
      <c r="S40" s="254" t="s">
        <v>299</v>
      </c>
      <c r="T40" s="254" t="s">
        <v>299</v>
      </c>
      <c r="U40" s="254" t="s">
        <v>299</v>
      </c>
      <c r="V40" s="344">
        <v>0</v>
      </c>
      <c r="W40" s="254">
        <v>0</v>
      </c>
      <c r="X40" s="254" t="s">
        <v>299</v>
      </c>
      <c r="Y40" s="254" t="s">
        <v>299</v>
      </c>
      <c r="Z40" s="254" t="s">
        <v>299</v>
      </c>
      <c r="AA40" s="344">
        <v>0</v>
      </c>
      <c r="AB40" s="254">
        <v>0</v>
      </c>
    </row>
    <row r="41" spans="1:30" s="16" customFormat="1" x14ac:dyDescent="0.25">
      <c r="A41" s="340" t="s">
        <v>320</v>
      </c>
      <c r="B41" s="341" t="s">
        <v>349</v>
      </c>
      <c r="C41" s="342" t="s">
        <v>348</v>
      </c>
      <c r="D41" s="254" t="s">
        <v>299</v>
      </c>
      <c r="E41" s="254" t="s">
        <v>299</v>
      </c>
      <c r="F41" s="254" t="s">
        <v>299</v>
      </c>
      <c r="G41" s="344">
        <v>0</v>
      </c>
      <c r="H41" s="254">
        <f t="shared" si="8"/>
        <v>0</v>
      </c>
      <c r="I41" s="254" t="s">
        <v>299</v>
      </c>
      <c r="J41" s="254" t="s">
        <v>299</v>
      </c>
      <c r="K41" s="254" t="s">
        <v>299</v>
      </c>
      <c r="L41" s="344">
        <v>0</v>
      </c>
      <c r="M41" s="254">
        <v>0</v>
      </c>
      <c r="N41" s="254" t="s">
        <v>299</v>
      </c>
      <c r="O41" s="254" t="s">
        <v>299</v>
      </c>
      <c r="P41" s="254" t="s">
        <v>299</v>
      </c>
      <c r="Q41" s="344">
        <v>0</v>
      </c>
      <c r="R41" s="254">
        <v>0</v>
      </c>
      <c r="S41" s="254" t="s">
        <v>299</v>
      </c>
      <c r="T41" s="254" t="s">
        <v>299</v>
      </c>
      <c r="U41" s="254" t="s">
        <v>299</v>
      </c>
      <c r="V41" s="344">
        <v>0</v>
      </c>
      <c r="W41" s="254">
        <v>0</v>
      </c>
      <c r="X41" s="254" t="s">
        <v>299</v>
      </c>
      <c r="Y41" s="254" t="s">
        <v>299</v>
      </c>
      <c r="Z41" s="254" t="s">
        <v>299</v>
      </c>
      <c r="AA41" s="344">
        <v>0</v>
      </c>
      <c r="AB41" s="254">
        <v>0</v>
      </c>
    </row>
    <row r="42" spans="1:30" x14ac:dyDescent="0.25">
      <c r="A42" s="178" t="s">
        <v>330</v>
      </c>
      <c r="B42" s="183" t="s">
        <v>331</v>
      </c>
      <c r="C42" s="184" t="s">
        <v>298</v>
      </c>
      <c r="D42" s="282" t="s">
        <v>299</v>
      </c>
      <c r="E42" s="282" t="s">
        <v>299</v>
      </c>
      <c r="F42" s="282" t="s">
        <v>299</v>
      </c>
      <c r="G42" s="282" t="s">
        <v>299</v>
      </c>
      <c r="H42" s="282">
        <f t="shared" ref="H42:H60" si="9">M42+R42+W42+AB42</f>
        <v>34</v>
      </c>
      <c r="I42" s="282" t="s">
        <v>299</v>
      </c>
      <c r="J42" s="282" t="s">
        <v>299</v>
      </c>
      <c r="K42" s="282" t="s">
        <v>299</v>
      </c>
      <c r="L42" s="282" t="s">
        <v>299</v>
      </c>
      <c r="M42" s="282">
        <f>SUM(M43:M138)</f>
        <v>2</v>
      </c>
      <c r="N42" s="282" t="s">
        <v>299</v>
      </c>
      <c r="O42" s="282" t="s">
        <v>299</v>
      </c>
      <c r="P42" s="282" t="s">
        <v>299</v>
      </c>
      <c r="Q42" s="282" t="s">
        <v>299</v>
      </c>
      <c r="R42" s="282">
        <f>SUM(R43:R73)</f>
        <v>14</v>
      </c>
      <c r="S42" s="282" t="s">
        <v>299</v>
      </c>
      <c r="T42" s="282" t="s">
        <v>299</v>
      </c>
      <c r="U42" s="282" t="s">
        <v>299</v>
      </c>
      <c r="V42" s="282" t="s">
        <v>299</v>
      </c>
      <c r="W42" s="282">
        <f>SUM(W43:W72)</f>
        <v>9</v>
      </c>
      <c r="X42" s="282" t="s">
        <v>299</v>
      </c>
      <c r="Y42" s="282" t="s">
        <v>299</v>
      </c>
      <c r="Z42" s="282" t="s">
        <v>299</v>
      </c>
      <c r="AA42" s="282" t="s">
        <v>299</v>
      </c>
      <c r="AB42" s="282">
        <f>SUM(AB43:AB71)</f>
        <v>9</v>
      </c>
    </row>
    <row r="43" spans="1:30" x14ac:dyDescent="0.25">
      <c r="A43" s="314" t="s">
        <v>332</v>
      </c>
      <c r="B43" s="321" t="s">
        <v>401</v>
      </c>
      <c r="C43" s="304" t="s">
        <v>426</v>
      </c>
      <c r="D43" s="254" t="s">
        <v>299</v>
      </c>
      <c r="E43" s="254" t="s">
        <v>299</v>
      </c>
      <c r="F43" s="254" t="s">
        <v>299</v>
      </c>
      <c r="G43" s="254" t="s">
        <v>299</v>
      </c>
      <c r="H43" s="254">
        <f t="shared" si="9"/>
        <v>1</v>
      </c>
      <c r="I43" s="254" t="s">
        <v>299</v>
      </c>
      <c r="J43" s="254" t="s">
        <v>299</v>
      </c>
      <c r="K43" s="254" t="s">
        <v>299</v>
      </c>
      <c r="L43" s="254" t="s">
        <v>299</v>
      </c>
      <c r="M43" s="254">
        <v>0</v>
      </c>
      <c r="N43" s="254" t="s">
        <v>299</v>
      </c>
      <c r="O43" s="254" t="s">
        <v>299</v>
      </c>
      <c r="P43" s="254" t="s">
        <v>299</v>
      </c>
      <c r="Q43" s="254" t="s">
        <v>299</v>
      </c>
      <c r="R43" s="254">
        <v>0</v>
      </c>
      <c r="S43" s="254" t="s">
        <v>299</v>
      </c>
      <c r="T43" s="254" t="s">
        <v>299</v>
      </c>
      <c r="U43" s="254" t="s">
        <v>299</v>
      </c>
      <c r="V43" s="254" t="s">
        <v>299</v>
      </c>
      <c r="W43" s="254">
        <v>1</v>
      </c>
      <c r="X43" s="254" t="s">
        <v>299</v>
      </c>
      <c r="Y43" s="254" t="s">
        <v>299</v>
      </c>
      <c r="Z43" s="254" t="s">
        <v>299</v>
      </c>
      <c r="AA43" s="254" t="s">
        <v>299</v>
      </c>
      <c r="AB43" s="254">
        <v>0</v>
      </c>
    </row>
    <row r="44" spans="1:30" x14ac:dyDescent="0.25">
      <c r="A44" s="314" t="s">
        <v>332</v>
      </c>
      <c r="B44" s="321" t="s">
        <v>402</v>
      </c>
      <c r="C44" s="304" t="s">
        <v>427</v>
      </c>
      <c r="D44" s="254" t="s">
        <v>299</v>
      </c>
      <c r="E44" s="254" t="s">
        <v>299</v>
      </c>
      <c r="F44" s="254" t="s">
        <v>299</v>
      </c>
      <c r="G44" s="254" t="s">
        <v>299</v>
      </c>
      <c r="H44" s="254">
        <f t="shared" si="9"/>
        <v>1</v>
      </c>
      <c r="I44" s="254" t="s">
        <v>299</v>
      </c>
      <c r="J44" s="254" t="s">
        <v>299</v>
      </c>
      <c r="K44" s="254" t="s">
        <v>299</v>
      </c>
      <c r="L44" s="254" t="s">
        <v>299</v>
      </c>
      <c r="M44" s="254">
        <v>0</v>
      </c>
      <c r="N44" s="254" t="s">
        <v>299</v>
      </c>
      <c r="O44" s="254" t="s">
        <v>299</v>
      </c>
      <c r="P44" s="254" t="s">
        <v>299</v>
      </c>
      <c r="Q44" s="254" t="s">
        <v>299</v>
      </c>
      <c r="R44" s="254">
        <v>0</v>
      </c>
      <c r="S44" s="254" t="s">
        <v>299</v>
      </c>
      <c r="T44" s="254" t="s">
        <v>299</v>
      </c>
      <c r="U44" s="254" t="s">
        <v>299</v>
      </c>
      <c r="V44" s="254" t="s">
        <v>299</v>
      </c>
      <c r="W44" s="254">
        <v>1</v>
      </c>
      <c r="X44" s="254" t="s">
        <v>299</v>
      </c>
      <c r="Y44" s="254" t="s">
        <v>299</v>
      </c>
      <c r="Z44" s="254" t="s">
        <v>299</v>
      </c>
      <c r="AA44" s="254" t="s">
        <v>299</v>
      </c>
      <c r="AB44" s="254">
        <v>0</v>
      </c>
    </row>
    <row r="45" spans="1:30" x14ac:dyDescent="0.25">
      <c r="A45" s="314" t="s">
        <v>332</v>
      </c>
      <c r="B45" s="322" t="s">
        <v>403</v>
      </c>
      <c r="C45" s="304" t="s">
        <v>428</v>
      </c>
      <c r="D45" s="254" t="s">
        <v>299</v>
      </c>
      <c r="E45" s="254" t="s">
        <v>299</v>
      </c>
      <c r="F45" s="254" t="s">
        <v>299</v>
      </c>
      <c r="G45" s="254" t="s">
        <v>299</v>
      </c>
      <c r="H45" s="254">
        <f t="shared" si="9"/>
        <v>1</v>
      </c>
      <c r="I45" s="254" t="s">
        <v>299</v>
      </c>
      <c r="J45" s="254" t="s">
        <v>299</v>
      </c>
      <c r="K45" s="254" t="s">
        <v>299</v>
      </c>
      <c r="L45" s="254" t="s">
        <v>299</v>
      </c>
      <c r="M45" s="254">
        <v>0</v>
      </c>
      <c r="N45" s="254" t="s">
        <v>299</v>
      </c>
      <c r="O45" s="254" t="s">
        <v>299</v>
      </c>
      <c r="P45" s="254" t="s">
        <v>299</v>
      </c>
      <c r="Q45" s="254" t="s">
        <v>299</v>
      </c>
      <c r="R45" s="254">
        <v>0</v>
      </c>
      <c r="S45" s="254" t="s">
        <v>299</v>
      </c>
      <c r="T45" s="254" t="s">
        <v>299</v>
      </c>
      <c r="U45" s="254" t="s">
        <v>299</v>
      </c>
      <c r="V45" s="254" t="s">
        <v>299</v>
      </c>
      <c r="W45" s="254">
        <v>1</v>
      </c>
      <c r="X45" s="254" t="s">
        <v>299</v>
      </c>
      <c r="Y45" s="254" t="s">
        <v>299</v>
      </c>
      <c r="Z45" s="254" t="s">
        <v>299</v>
      </c>
      <c r="AA45" s="254" t="s">
        <v>299</v>
      </c>
      <c r="AB45" s="254">
        <v>0</v>
      </c>
    </row>
    <row r="46" spans="1:30" x14ac:dyDescent="0.25">
      <c r="A46" s="314" t="s">
        <v>332</v>
      </c>
      <c r="B46" s="321" t="s">
        <v>404</v>
      </c>
      <c r="C46" s="304" t="s">
        <v>429</v>
      </c>
      <c r="D46" s="254" t="s">
        <v>299</v>
      </c>
      <c r="E46" s="254" t="s">
        <v>299</v>
      </c>
      <c r="F46" s="254" t="s">
        <v>299</v>
      </c>
      <c r="G46" s="254" t="s">
        <v>299</v>
      </c>
      <c r="H46" s="254">
        <f t="shared" si="9"/>
        <v>1</v>
      </c>
      <c r="I46" s="254" t="s">
        <v>299</v>
      </c>
      <c r="J46" s="254" t="s">
        <v>299</v>
      </c>
      <c r="K46" s="254" t="s">
        <v>299</v>
      </c>
      <c r="L46" s="254" t="s">
        <v>299</v>
      </c>
      <c r="M46" s="254">
        <v>0</v>
      </c>
      <c r="N46" s="254" t="s">
        <v>299</v>
      </c>
      <c r="O46" s="254" t="s">
        <v>299</v>
      </c>
      <c r="P46" s="254" t="s">
        <v>299</v>
      </c>
      <c r="Q46" s="254" t="s">
        <v>299</v>
      </c>
      <c r="R46" s="254">
        <v>0</v>
      </c>
      <c r="S46" s="254" t="s">
        <v>299</v>
      </c>
      <c r="T46" s="254" t="s">
        <v>299</v>
      </c>
      <c r="U46" s="254" t="s">
        <v>299</v>
      </c>
      <c r="V46" s="254" t="s">
        <v>299</v>
      </c>
      <c r="W46" s="254">
        <v>1</v>
      </c>
      <c r="X46" s="254" t="s">
        <v>299</v>
      </c>
      <c r="Y46" s="254" t="s">
        <v>299</v>
      </c>
      <c r="Z46" s="254" t="s">
        <v>299</v>
      </c>
      <c r="AA46" s="254" t="s">
        <v>299</v>
      </c>
      <c r="AB46" s="254">
        <v>0</v>
      </c>
    </row>
    <row r="47" spans="1:30" x14ac:dyDescent="0.25">
      <c r="A47" s="314" t="s">
        <v>332</v>
      </c>
      <c r="B47" s="321" t="s">
        <v>405</v>
      </c>
      <c r="C47" s="304" t="s">
        <v>430</v>
      </c>
      <c r="D47" s="254" t="s">
        <v>299</v>
      </c>
      <c r="E47" s="254" t="s">
        <v>299</v>
      </c>
      <c r="F47" s="254" t="s">
        <v>299</v>
      </c>
      <c r="G47" s="254" t="s">
        <v>299</v>
      </c>
      <c r="H47" s="254">
        <f t="shared" si="9"/>
        <v>1</v>
      </c>
      <c r="I47" s="254" t="s">
        <v>299</v>
      </c>
      <c r="J47" s="254" t="s">
        <v>299</v>
      </c>
      <c r="K47" s="254" t="s">
        <v>299</v>
      </c>
      <c r="L47" s="254" t="s">
        <v>299</v>
      </c>
      <c r="M47" s="254">
        <v>0</v>
      </c>
      <c r="N47" s="254" t="s">
        <v>299</v>
      </c>
      <c r="O47" s="254" t="s">
        <v>299</v>
      </c>
      <c r="P47" s="254" t="s">
        <v>299</v>
      </c>
      <c r="Q47" s="254" t="s">
        <v>299</v>
      </c>
      <c r="R47" s="254">
        <v>0</v>
      </c>
      <c r="S47" s="254" t="s">
        <v>299</v>
      </c>
      <c r="T47" s="254" t="s">
        <v>299</v>
      </c>
      <c r="U47" s="254" t="s">
        <v>299</v>
      </c>
      <c r="V47" s="254" t="s">
        <v>299</v>
      </c>
      <c r="W47" s="254">
        <v>1</v>
      </c>
      <c r="X47" s="254" t="s">
        <v>299</v>
      </c>
      <c r="Y47" s="254" t="s">
        <v>299</v>
      </c>
      <c r="Z47" s="254" t="s">
        <v>299</v>
      </c>
      <c r="AA47" s="254" t="s">
        <v>299</v>
      </c>
      <c r="AB47" s="254">
        <v>0</v>
      </c>
    </row>
    <row r="48" spans="1:30" x14ac:dyDescent="0.25">
      <c r="A48" s="314" t="s">
        <v>333</v>
      </c>
      <c r="B48" s="321" t="s">
        <v>365</v>
      </c>
      <c r="C48" s="304" t="s">
        <v>366</v>
      </c>
      <c r="D48" s="254" t="s">
        <v>299</v>
      </c>
      <c r="E48" s="254" t="s">
        <v>299</v>
      </c>
      <c r="F48" s="254" t="s">
        <v>299</v>
      </c>
      <c r="G48" s="254" t="s">
        <v>299</v>
      </c>
      <c r="H48" s="254">
        <f t="shared" si="9"/>
        <v>1</v>
      </c>
      <c r="I48" s="254" t="s">
        <v>299</v>
      </c>
      <c r="J48" s="254" t="s">
        <v>299</v>
      </c>
      <c r="K48" s="254" t="s">
        <v>299</v>
      </c>
      <c r="L48" s="254" t="s">
        <v>299</v>
      </c>
      <c r="M48" s="254">
        <v>0</v>
      </c>
      <c r="N48" s="254" t="s">
        <v>299</v>
      </c>
      <c r="O48" s="254" t="s">
        <v>299</v>
      </c>
      <c r="P48" s="254" t="s">
        <v>299</v>
      </c>
      <c r="Q48" s="254" t="s">
        <v>299</v>
      </c>
      <c r="R48" s="254">
        <v>1</v>
      </c>
      <c r="S48" s="254" t="s">
        <v>299</v>
      </c>
      <c r="T48" s="254" t="s">
        <v>299</v>
      </c>
      <c r="U48" s="254" t="s">
        <v>299</v>
      </c>
      <c r="V48" s="254" t="s">
        <v>299</v>
      </c>
      <c r="W48" s="254">
        <v>0</v>
      </c>
      <c r="X48" s="254" t="s">
        <v>299</v>
      </c>
      <c r="Y48" s="254" t="s">
        <v>299</v>
      </c>
      <c r="Z48" s="254" t="s">
        <v>299</v>
      </c>
      <c r="AA48" s="254" t="s">
        <v>299</v>
      </c>
      <c r="AB48" s="254">
        <v>0</v>
      </c>
    </row>
    <row r="49" spans="1:28" x14ac:dyDescent="0.25">
      <c r="A49" s="314" t="s">
        <v>333</v>
      </c>
      <c r="B49" s="321" t="s">
        <v>367</v>
      </c>
      <c r="C49" s="304" t="s">
        <v>368</v>
      </c>
      <c r="D49" s="254" t="s">
        <v>299</v>
      </c>
      <c r="E49" s="254" t="s">
        <v>299</v>
      </c>
      <c r="F49" s="254" t="s">
        <v>299</v>
      </c>
      <c r="G49" s="254" t="s">
        <v>299</v>
      </c>
      <c r="H49" s="254">
        <f t="shared" si="9"/>
        <v>1</v>
      </c>
      <c r="I49" s="254" t="s">
        <v>299</v>
      </c>
      <c r="J49" s="254" t="s">
        <v>299</v>
      </c>
      <c r="K49" s="254" t="s">
        <v>299</v>
      </c>
      <c r="L49" s="254" t="s">
        <v>299</v>
      </c>
      <c r="M49" s="254">
        <v>0</v>
      </c>
      <c r="N49" s="254" t="s">
        <v>299</v>
      </c>
      <c r="O49" s="254" t="s">
        <v>299</v>
      </c>
      <c r="P49" s="254" t="s">
        <v>299</v>
      </c>
      <c r="Q49" s="254" t="s">
        <v>299</v>
      </c>
      <c r="R49" s="254">
        <v>1</v>
      </c>
      <c r="S49" s="254" t="s">
        <v>299</v>
      </c>
      <c r="T49" s="254" t="s">
        <v>299</v>
      </c>
      <c r="U49" s="254" t="s">
        <v>299</v>
      </c>
      <c r="V49" s="254" t="s">
        <v>299</v>
      </c>
      <c r="W49" s="254">
        <v>0</v>
      </c>
      <c r="X49" s="254" t="s">
        <v>299</v>
      </c>
      <c r="Y49" s="254" t="s">
        <v>299</v>
      </c>
      <c r="Z49" s="254" t="s">
        <v>299</v>
      </c>
      <c r="AA49" s="254" t="s">
        <v>299</v>
      </c>
      <c r="AB49" s="254">
        <v>0</v>
      </c>
    </row>
    <row r="50" spans="1:28" x14ac:dyDescent="0.25">
      <c r="A50" s="314" t="s">
        <v>333</v>
      </c>
      <c r="B50" s="321" t="s">
        <v>406</v>
      </c>
      <c r="C50" s="304" t="s">
        <v>431</v>
      </c>
      <c r="D50" s="254" t="s">
        <v>299</v>
      </c>
      <c r="E50" s="254" t="s">
        <v>299</v>
      </c>
      <c r="F50" s="254" t="s">
        <v>299</v>
      </c>
      <c r="G50" s="254" t="s">
        <v>299</v>
      </c>
      <c r="H50" s="254">
        <f t="shared" si="9"/>
        <v>2</v>
      </c>
      <c r="I50" s="254" t="s">
        <v>299</v>
      </c>
      <c r="J50" s="254" t="s">
        <v>299</v>
      </c>
      <c r="K50" s="254" t="s">
        <v>299</v>
      </c>
      <c r="L50" s="254" t="s">
        <v>299</v>
      </c>
      <c r="M50" s="254">
        <v>0</v>
      </c>
      <c r="N50" s="254" t="s">
        <v>299</v>
      </c>
      <c r="O50" s="254" t="s">
        <v>299</v>
      </c>
      <c r="P50" s="254" t="s">
        <v>299</v>
      </c>
      <c r="Q50" s="254" t="s">
        <v>299</v>
      </c>
      <c r="R50" s="254">
        <v>0</v>
      </c>
      <c r="S50" s="254" t="s">
        <v>299</v>
      </c>
      <c r="T50" s="254" t="s">
        <v>299</v>
      </c>
      <c r="U50" s="254" t="s">
        <v>299</v>
      </c>
      <c r="V50" s="254" t="s">
        <v>299</v>
      </c>
      <c r="W50" s="254">
        <v>2</v>
      </c>
      <c r="X50" s="254" t="s">
        <v>299</v>
      </c>
      <c r="Y50" s="254" t="s">
        <v>299</v>
      </c>
      <c r="Z50" s="254" t="s">
        <v>299</v>
      </c>
      <c r="AA50" s="254" t="s">
        <v>299</v>
      </c>
      <c r="AB50" s="254">
        <v>0</v>
      </c>
    </row>
    <row r="51" spans="1:28" x14ac:dyDescent="0.25">
      <c r="A51" s="314" t="s">
        <v>354</v>
      </c>
      <c r="B51" s="313" t="s">
        <v>453</v>
      </c>
      <c r="C51" s="304" t="s">
        <v>454</v>
      </c>
      <c r="D51" s="254" t="s">
        <v>299</v>
      </c>
      <c r="E51" s="254" t="s">
        <v>299</v>
      </c>
      <c r="F51" s="254" t="s">
        <v>299</v>
      </c>
      <c r="G51" s="254" t="s">
        <v>299</v>
      </c>
      <c r="H51" s="254">
        <f t="shared" si="9"/>
        <v>2</v>
      </c>
      <c r="I51" s="254" t="s">
        <v>299</v>
      </c>
      <c r="J51" s="254" t="s">
        <v>299</v>
      </c>
      <c r="K51" s="254" t="s">
        <v>299</v>
      </c>
      <c r="L51" s="254" t="s">
        <v>299</v>
      </c>
      <c r="M51" s="254">
        <v>0</v>
      </c>
      <c r="N51" s="254" t="s">
        <v>299</v>
      </c>
      <c r="O51" s="254" t="s">
        <v>299</v>
      </c>
      <c r="P51" s="254" t="s">
        <v>299</v>
      </c>
      <c r="Q51" s="254" t="s">
        <v>299</v>
      </c>
      <c r="R51" s="254">
        <v>0</v>
      </c>
      <c r="S51" s="254" t="s">
        <v>299</v>
      </c>
      <c r="T51" s="254" t="s">
        <v>299</v>
      </c>
      <c r="U51" s="254" t="s">
        <v>299</v>
      </c>
      <c r="V51" s="254" t="s">
        <v>299</v>
      </c>
      <c r="W51" s="254">
        <v>0</v>
      </c>
      <c r="X51" s="254" t="s">
        <v>299</v>
      </c>
      <c r="Y51" s="254" t="s">
        <v>299</v>
      </c>
      <c r="Z51" s="254" t="s">
        <v>299</v>
      </c>
      <c r="AA51" s="254" t="s">
        <v>299</v>
      </c>
      <c r="AB51" s="254">
        <v>2</v>
      </c>
    </row>
    <row r="52" spans="1:28" ht="22.5" x14ac:dyDescent="0.25">
      <c r="A52" s="314" t="s">
        <v>333</v>
      </c>
      <c r="B52" s="321" t="s">
        <v>371</v>
      </c>
      <c r="C52" s="304" t="s">
        <v>372</v>
      </c>
      <c r="D52" s="254" t="s">
        <v>299</v>
      </c>
      <c r="E52" s="254" t="s">
        <v>299</v>
      </c>
      <c r="F52" s="254" t="s">
        <v>299</v>
      </c>
      <c r="G52" s="254" t="s">
        <v>299</v>
      </c>
      <c r="H52" s="254">
        <f t="shared" si="9"/>
        <v>1</v>
      </c>
      <c r="I52" s="254" t="s">
        <v>299</v>
      </c>
      <c r="J52" s="254" t="s">
        <v>299</v>
      </c>
      <c r="K52" s="254" t="s">
        <v>299</v>
      </c>
      <c r="L52" s="254" t="s">
        <v>299</v>
      </c>
      <c r="M52" s="254">
        <v>0</v>
      </c>
      <c r="N52" s="254" t="s">
        <v>299</v>
      </c>
      <c r="O52" s="254" t="s">
        <v>299</v>
      </c>
      <c r="P52" s="254" t="s">
        <v>299</v>
      </c>
      <c r="Q52" s="254" t="s">
        <v>299</v>
      </c>
      <c r="R52" s="254">
        <v>0</v>
      </c>
      <c r="S52" s="254" t="s">
        <v>299</v>
      </c>
      <c r="T52" s="254" t="s">
        <v>299</v>
      </c>
      <c r="U52" s="254" t="s">
        <v>299</v>
      </c>
      <c r="V52" s="254" t="s">
        <v>299</v>
      </c>
      <c r="W52" s="254">
        <v>0</v>
      </c>
      <c r="X52" s="254" t="s">
        <v>299</v>
      </c>
      <c r="Y52" s="254" t="s">
        <v>299</v>
      </c>
      <c r="Z52" s="254" t="s">
        <v>299</v>
      </c>
      <c r="AA52" s="254" t="s">
        <v>299</v>
      </c>
      <c r="AB52" s="254">
        <v>1</v>
      </c>
    </row>
    <row r="53" spans="1:28" x14ac:dyDescent="0.25">
      <c r="A53" s="314" t="s">
        <v>375</v>
      </c>
      <c r="B53" s="321" t="s">
        <v>407</v>
      </c>
      <c r="C53" s="304" t="s">
        <v>432</v>
      </c>
      <c r="D53" s="254" t="s">
        <v>299</v>
      </c>
      <c r="E53" s="254" t="s">
        <v>299</v>
      </c>
      <c r="F53" s="254" t="s">
        <v>299</v>
      </c>
      <c r="G53" s="254" t="s">
        <v>299</v>
      </c>
      <c r="H53" s="254">
        <f t="shared" si="9"/>
        <v>1</v>
      </c>
      <c r="I53" s="254" t="s">
        <v>299</v>
      </c>
      <c r="J53" s="254" t="s">
        <v>299</v>
      </c>
      <c r="K53" s="254" t="s">
        <v>299</v>
      </c>
      <c r="L53" s="254" t="s">
        <v>299</v>
      </c>
      <c r="M53" s="254">
        <v>0</v>
      </c>
      <c r="N53" s="254" t="s">
        <v>299</v>
      </c>
      <c r="O53" s="254" t="s">
        <v>299</v>
      </c>
      <c r="P53" s="254" t="s">
        <v>299</v>
      </c>
      <c r="Q53" s="254" t="s">
        <v>299</v>
      </c>
      <c r="R53" s="254">
        <v>1</v>
      </c>
      <c r="S53" s="254" t="s">
        <v>299</v>
      </c>
      <c r="T53" s="254" t="s">
        <v>299</v>
      </c>
      <c r="U53" s="254" t="s">
        <v>299</v>
      </c>
      <c r="V53" s="254" t="s">
        <v>299</v>
      </c>
      <c r="W53" s="254">
        <v>0</v>
      </c>
      <c r="X53" s="254" t="s">
        <v>299</v>
      </c>
      <c r="Y53" s="254" t="s">
        <v>299</v>
      </c>
      <c r="Z53" s="254" t="s">
        <v>299</v>
      </c>
      <c r="AA53" s="254" t="s">
        <v>299</v>
      </c>
      <c r="AB53" s="254">
        <v>0</v>
      </c>
    </row>
    <row r="54" spans="1:28" x14ac:dyDescent="0.25">
      <c r="A54" s="314" t="s">
        <v>375</v>
      </c>
      <c r="B54" s="321" t="s">
        <v>408</v>
      </c>
      <c r="C54" s="304" t="s">
        <v>433</v>
      </c>
      <c r="D54" s="254" t="s">
        <v>299</v>
      </c>
      <c r="E54" s="254" t="s">
        <v>299</v>
      </c>
      <c r="F54" s="254" t="s">
        <v>299</v>
      </c>
      <c r="G54" s="254" t="s">
        <v>299</v>
      </c>
      <c r="H54" s="254">
        <f t="shared" si="9"/>
        <v>1</v>
      </c>
      <c r="I54" s="254" t="s">
        <v>299</v>
      </c>
      <c r="J54" s="254" t="s">
        <v>299</v>
      </c>
      <c r="K54" s="254" t="s">
        <v>299</v>
      </c>
      <c r="L54" s="254" t="s">
        <v>299</v>
      </c>
      <c r="M54" s="254">
        <v>0</v>
      </c>
      <c r="N54" s="254" t="s">
        <v>299</v>
      </c>
      <c r="O54" s="254" t="s">
        <v>299</v>
      </c>
      <c r="P54" s="254" t="s">
        <v>299</v>
      </c>
      <c r="Q54" s="254" t="s">
        <v>299</v>
      </c>
      <c r="R54" s="254">
        <v>1</v>
      </c>
      <c r="S54" s="254" t="s">
        <v>299</v>
      </c>
      <c r="T54" s="254" t="s">
        <v>299</v>
      </c>
      <c r="U54" s="254" t="s">
        <v>299</v>
      </c>
      <c r="V54" s="254" t="s">
        <v>299</v>
      </c>
      <c r="W54" s="254">
        <v>0</v>
      </c>
      <c r="X54" s="254" t="s">
        <v>299</v>
      </c>
      <c r="Y54" s="254" t="s">
        <v>299</v>
      </c>
      <c r="Z54" s="254" t="s">
        <v>299</v>
      </c>
      <c r="AA54" s="254" t="s">
        <v>299</v>
      </c>
      <c r="AB54" s="254">
        <v>0</v>
      </c>
    </row>
    <row r="55" spans="1:28" x14ac:dyDescent="0.25">
      <c r="A55" s="314" t="s">
        <v>375</v>
      </c>
      <c r="B55" s="321" t="s">
        <v>409</v>
      </c>
      <c r="C55" s="304" t="s">
        <v>434</v>
      </c>
      <c r="D55" s="254" t="s">
        <v>299</v>
      </c>
      <c r="E55" s="254" t="s">
        <v>299</v>
      </c>
      <c r="F55" s="254" t="s">
        <v>299</v>
      </c>
      <c r="G55" s="254" t="s">
        <v>299</v>
      </c>
      <c r="H55" s="254">
        <f t="shared" si="9"/>
        <v>1</v>
      </c>
      <c r="I55" s="254" t="s">
        <v>299</v>
      </c>
      <c r="J55" s="254" t="s">
        <v>299</v>
      </c>
      <c r="K55" s="254" t="s">
        <v>299</v>
      </c>
      <c r="L55" s="254" t="s">
        <v>299</v>
      </c>
      <c r="M55" s="254">
        <v>0</v>
      </c>
      <c r="N55" s="254" t="s">
        <v>299</v>
      </c>
      <c r="O55" s="254" t="s">
        <v>299</v>
      </c>
      <c r="P55" s="254" t="s">
        <v>299</v>
      </c>
      <c r="Q55" s="254" t="s">
        <v>299</v>
      </c>
      <c r="R55" s="254">
        <v>1</v>
      </c>
      <c r="S55" s="254" t="s">
        <v>299</v>
      </c>
      <c r="T55" s="254" t="s">
        <v>299</v>
      </c>
      <c r="U55" s="254" t="s">
        <v>299</v>
      </c>
      <c r="V55" s="254" t="s">
        <v>299</v>
      </c>
      <c r="W55" s="254">
        <v>0</v>
      </c>
      <c r="X55" s="254" t="s">
        <v>299</v>
      </c>
      <c r="Y55" s="254" t="s">
        <v>299</v>
      </c>
      <c r="Z55" s="254" t="s">
        <v>299</v>
      </c>
      <c r="AA55" s="254" t="s">
        <v>299</v>
      </c>
      <c r="AB55" s="254">
        <v>0</v>
      </c>
    </row>
    <row r="56" spans="1:28" x14ac:dyDescent="0.25">
      <c r="A56" s="314" t="s">
        <v>375</v>
      </c>
      <c r="B56" s="321" t="s">
        <v>410</v>
      </c>
      <c r="C56" s="304" t="s">
        <v>435</v>
      </c>
      <c r="D56" s="254" t="s">
        <v>299</v>
      </c>
      <c r="E56" s="254" t="s">
        <v>299</v>
      </c>
      <c r="F56" s="254" t="s">
        <v>299</v>
      </c>
      <c r="G56" s="254" t="s">
        <v>299</v>
      </c>
      <c r="H56" s="254">
        <f t="shared" si="9"/>
        <v>1</v>
      </c>
      <c r="I56" s="254" t="s">
        <v>299</v>
      </c>
      <c r="J56" s="254" t="s">
        <v>299</v>
      </c>
      <c r="K56" s="254" t="s">
        <v>299</v>
      </c>
      <c r="L56" s="254" t="s">
        <v>299</v>
      </c>
      <c r="M56" s="254">
        <v>0</v>
      </c>
      <c r="N56" s="254" t="s">
        <v>299</v>
      </c>
      <c r="O56" s="254" t="s">
        <v>299</v>
      </c>
      <c r="P56" s="254" t="s">
        <v>299</v>
      </c>
      <c r="Q56" s="254" t="s">
        <v>299</v>
      </c>
      <c r="R56" s="254">
        <v>1</v>
      </c>
      <c r="S56" s="254" t="s">
        <v>299</v>
      </c>
      <c r="T56" s="254" t="s">
        <v>299</v>
      </c>
      <c r="U56" s="254" t="s">
        <v>299</v>
      </c>
      <c r="V56" s="254" t="s">
        <v>299</v>
      </c>
      <c r="W56" s="254">
        <v>0</v>
      </c>
      <c r="X56" s="254" t="s">
        <v>299</v>
      </c>
      <c r="Y56" s="254" t="s">
        <v>299</v>
      </c>
      <c r="Z56" s="254" t="s">
        <v>299</v>
      </c>
      <c r="AA56" s="254" t="s">
        <v>299</v>
      </c>
      <c r="AB56" s="254">
        <v>0</v>
      </c>
    </row>
    <row r="57" spans="1:28" x14ac:dyDescent="0.25">
      <c r="A57" s="302" t="s">
        <v>375</v>
      </c>
      <c r="B57" s="323" t="s">
        <v>411</v>
      </c>
      <c r="C57" s="315" t="s">
        <v>436</v>
      </c>
      <c r="D57" s="254" t="s">
        <v>299</v>
      </c>
      <c r="E57" s="254" t="s">
        <v>299</v>
      </c>
      <c r="F57" s="254" t="s">
        <v>299</v>
      </c>
      <c r="G57" s="254" t="s">
        <v>299</v>
      </c>
      <c r="H57" s="254">
        <f t="shared" si="9"/>
        <v>1</v>
      </c>
      <c r="I57" s="254" t="s">
        <v>299</v>
      </c>
      <c r="J57" s="254" t="s">
        <v>299</v>
      </c>
      <c r="K57" s="254" t="s">
        <v>299</v>
      </c>
      <c r="L57" s="254" t="s">
        <v>299</v>
      </c>
      <c r="M57" s="254">
        <v>1</v>
      </c>
      <c r="N57" s="254" t="s">
        <v>299</v>
      </c>
      <c r="O57" s="254" t="s">
        <v>299</v>
      </c>
      <c r="P57" s="254" t="s">
        <v>299</v>
      </c>
      <c r="Q57" s="254" t="s">
        <v>299</v>
      </c>
      <c r="R57" s="254">
        <v>0</v>
      </c>
      <c r="S57" s="254" t="s">
        <v>299</v>
      </c>
      <c r="T57" s="254" t="s">
        <v>299</v>
      </c>
      <c r="U57" s="254" t="s">
        <v>299</v>
      </c>
      <c r="V57" s="254" t="s">
        <v>299</v>
      </c>
      <c r="W57" s="254">
        <v>0</v>
      </c>
      <c r="X57" s="254" t="s">
        <v>299</v>
      </c>
      <c r="Y57" s="254" t="s">
        <v>299</v>
      </c>
      <c r="Z57" s="254" t="s">
        <v>299</v>
      </c>
      <c r="AA57" s="254" t="s">
        <v>299</v>
      </c>
      <c r="AB57" s="254">
        <v>0</v>
      </c>
    </row>
    <row r="58" spans="1:28" x14ac:dyDescent="0.25">
      <c r="A58" s="302" t="s">
        <v>375</v>
      </c>
      <c r="B58" s="323" t="s">
        <v>412</v>
      </c>
      <c r="C58" s="315" t="s">
        <v>437</v>
      </c>
      <c r="D58" s="254" t="s">
        <v>299</v>
      </c>
      <c r="E58" s="254" t="s">
        <v>299</v>
      </c>
      <c r="F58" s="254" t="s">
        <v>299</v>
      </c>
      <c r="G58" s="254" t="s">
        <v>299</v>
      </c>
      <c r="H58" s="254">
        <f t="shared" si="9"/>
        <v>1</v>
      </c>
      <c r="I58" s="254" t="s">
        <v>299</v>
      </c>
      <c r="J58" s="254" t="s">
        <v>299</v>
      </c>
      <c r="K58" s="254" t="s">
        <v>299</v>
      </c>
      <c r="L58" s="254" t="s">
        <v>299</v>
      </c>
      <c r="M58" s="254">
        <v>1</v>
      </c>
      <c r="N58" s="254" t="s">
        <v>299</v>
      </c>
      <c r="O58" s="254" t="s">
        <v>299</v>
      </c>
      <c r="P58" s="254" t="s">
        <v>299</v>
      </c>
      <c r="Q58" s="254" t="s">
        <v>299</v>
      </c>
      <c r="R58" s="254">
        <v>0</v>
      </c>
      <c r="S58" s="254" t="s">
        <v>299</v>
      </c>
      <c r="T58" s="254" t="s">
        <v>299</v>
      </c>
      <c r="U58" s="254" t="s">
        <v>299</v>
      </c>
      <c r="V58" s="254" t="s">
        <v>299</v>
      </c>
      <c r="W58" s="254">
        <v>0</v>
      </c>
      <c r="X58" s="254" t="s">
        <v>299</v>
      </c>
      <c r="Y58" s="254" t="s">
        <v>299</v>
      </c>
      <c r="Z58" s="254" t="s">
        <v>299</v>
      </c>
      <c r="AA58" s="254" t="s">
        <v>299</v>
      </c>
      <c r="AB58" s="254">
        <v>0</v>
      </c>
    </row>
    <row r="59" spans="1:28" x14ac:dyDescent="0.25">
      <c r="A59" s="302" t="s">
        <v>375</v>
      </c>
      <c r="B59" s="323" t="s">
        <v>413</v>
      </c>
      <c r="C59" s="315" t="s">
        <v>438</v>
      </c>
      <c r="D59" s="254" t="s">
        <v>299</v>
      </c>
      <c r="E59" s="254" t="s">
        <v>299</v>
      </c>
      <c r="F59" s="254" t="s">
        <v>299</v>
      </c>
      <c r="G59" s="254" t="s">
        <v>299</v>
      </c>
      <c r="H59" s="254">
        <f t="shared" si="9"/>
        <v>1</v>
      </c>
      <c r="I59" s="254" t="s">
        <v>299</v>
      </c>
      <c r="J59" s="254" t="s">
        <v>299</v>
      </c>
      <c r="K59" s="254" t="s">
        <v>299</v>
      </c>
      <c r="L59" s="254" t="s">
        <v>299</v>
      </c>
      <c r="M59" s="254">
        <v>0</v>
      </c>
      <c r="N59" s="254" t="s">
        <v>299</v>
      </c>
      <c r="O59" s="254" t="s">
        <v>299</v>
      </c>
      <c r="P59" s="254" t="s">
        <v>299</v>
      </c>
      <c r="Q59" s="254" t="s">
        <v>299</v>
      </c>
      <c r="R59" s="254">
        <v>1</v>
      </c>
      <c r="S59" s="254" t="s">
        <v>299</v>
      </c>
      <c r="T59" s="254" t="s">
        <v>299</v>
      </c>
      <c r="U59" s="254" t="s">
        <v>299</v>
      </c>
      <c r="V59" s="254" t="s">
        <v>299</v>
      </c>
      <c r="W59" s="254">
        <v>0</v>
      </c>
      <c r="X59" s="254" t="s">
        <v>299</v>
      </c>
      <c r="Y59" s="254" t="s">
        <v>299</v>
      </c>
      <c r="Z59" s="254" t="s">
        <v>299</v>
      </c>
      <c r="AA59" s="254" t="s">
        <v>299</v>
      </c>
      <c r="AB59" s="254">
        <v>0</v>
      </c>
    </row>
    <row r="60" spans="1:28" x14ac:dyDescent="0.25">
      <c r="A60" s="302" t="s">
        <v>375</v>
      </c>
      <c r="B60" s="323" t="s">
        <v>414</v>
      </c>
      <c r="C60" s="315" t="s">
        <v>439</v>
      </c>
      <c r="D60" s="254" t="s">
        <v>299</v>
      </c>
      <c r="E60" s="254" t="s">
        <v>299</v>
      </c>
      <c r="F60" s="254" t="s">
        <v>299</v>
      </c>
      <c r="G60" s="254" t="s">
        <v>299</v>
      </c>
      <c r="H60" s="254">
        <f t="shared" si="9"/>
        <v>1</v>
      </c>
      <c r="I60" s="254" t="s">
        <v>299</v>
      </c>
      <c r="J60" s="254" t="s">
        <v>299</v>
      </c>
      <c r="K60" s="254" t="s">
        <v>299</v>
      </c>
      <c r="L60" s="254" t="s">
        <v>299</v>
      </c>
      <c r="M60" s="254">
        <v>0</v>
      </c>
      <c r="N60" s="254" t="s">
        <v>299</v>
      </c>
      <c r="O60" s="254" t="s">
        <v>299</v>
      </c>
      <c r="P60" s="254" t="s">
        <v>299</v>
      </c>
      <c r="Q60" s="254" t="s">
        <v>299</v>
      </c>
      <c r="R60" s="254">
        <v>1</v>
      </c>
      <c r="S60" s="254" t="s">
        <v>299</v>
      </c>
      <c r="T60" s="254" t="s">
        <v>299</v>
      </c>
      <c r="U60" s="254" t="s">
        <v>299</v>
      </c>
      <c r="V60" s="254" t="s">
        <v>299</v>
      </c>
      <c r="W60" s="254">
        <v>0</v>
      </c>
      <c r="X60" s="254" t="s">
        <v>299</v>
      </c>
      <c r="Y60" s="254" t="s">
        <v>299</v>
      </c>
      <c r="Z60" s="254" t="s">
        <v>299</v>
      </c>
      <c r="AA60" s="254" t="s">
        <v>299</v>
      </c>
      <c r="AB60" s="254">
        <v>0</v>
      </c>
    </row>
    <row r="61" spans="1:28" x14ac:dyDescent="0.25">
      <c r="A61" s="317" t="s">
        <v>334</v>
      </c>
      <c r="B61" s="328" t="s">
        <v>376</v>
      </c>
      <c r="C61" s="329" t="s">
        <v>377</v>
      </c>
      <c r="D61" s="254" t="s">
        <v>299</v>
      </c>
      <c r="E61" s="254" t="s">
        <v>299</v>
      </c>
      <c r="F61" s="254" t="s">
        <v>299</v>
      </c>
      <c r="G61" s="254" t="s">
        <v>299</v>
      </c>
      <c r="H61" s="254">
        <f t="shared" ref="H61" si="10">M61+R61+W61+AB61</f>
        <v>1</v>
      </c>
      <c r="I61" s="254" t="s">
        <v>299</v>
      </c>
      <c r="J61" s="254" t="s">
        <v>299</v>
      </c>
      <c r="K61" s="254" t="s">
        <v>299</v>
      </c>
      <c r="L61" s="254" t="s">
        <v>299</v>
      </c>
      <c r="M61" s="254">
        <v>0</v>
      </c>
      <c r="N61" s="254" t="s">
        <v>299</v>
      </c>
      <c r="O61" s="254" t="s">
        <v>299</v>
      </c>
      <c r="P61" s="254" t="s">
        <v>299</v>
      </c>
      <c r="Q61" s="254" t="s">
        <v>299</v>
      </c>
      <c r="R61" s="254">
        <v>0</v>
      </c>
      <c r="S61" s="254" t="s">
        <v>299</v>
      </c>
      <c r="T61" s="254" t="s">
        <v>299</v>
      </c>
      <c r="U61" s="254" t="s">
        <v>299</v>
      </c>
      <c r="V61" s="254" t="s">
        <v>299</v>
      </c>
      <c r="W61" s="254">
        <v>0</v>
      </c>
      <c r="X61" s="254" t="s">
        <v>299</v>
      </c>
      <c r="Y61" s="254" t="s">
        <v>299</v>
      </c>
      <c r="Z61" s="254" t="s">
        <v>299</v>
      </c>
      <c r="AA61" s="254" t="s">
        <v>299</v>
      </c>
      <c r="AB61" s="254">
        <v>1</v>
      </c>
    </row>
    <row r="62" spans="1:28" x14ac:dyDescent="0.25">
      <c r="A62" s="314" t="s">
        <v>334</v>
      </c>
      <c r="B62" s="321" t="s">
        <v>415</v>
      </c>
      <c r="C62" s="304" t="s">
        <v>440</v>
      </c>
      <c r="D62" s="254" t="s">
        <v>299</v>
      </c>
      <c r="E62" s="254" t="s">
        <v>299</v>
      </c>
      <c r="F62" s="254" t="s">
        <v>299</v>
      </c>
      <c r="G62" s="254" t="s">
        <v>299</v>
      </c>
      <c r="H62" s="254">
        <f t="shared" ref="H62:H70" si="11">M62+R62+W62+AB62</f>
        <v>1</v>
      </c>
      <c r="I62" s="254" t="s">
        <v>299</v>
      </c>
      <c r="J62" s="254" t="s">
        <v>299</v>
      </c>
      <c r="K62" s="254" t="s">
        <v>299</v>
      </c>
      <c r="L62" s="254" t="s">
        <v>299</v>
      </c>
      <c r="M62" s="254">
        <v>0</v>
      </c>
      <c r="N62" s="254" t="s">
        <v>299</v>
      </c>
      <c r="O62" s="254" t="s">
        <v>299</v>
      </c>
      <c r="P62" s="254" t="s">
        <v>299</v>
      </c>
      <c r="Q62" s="254" t="s">
        <v>299</v>
      </c>
      <c r="R62" s="254">
        <v>0</v>
      </c>
      <c r="S62" s="254" t="s">
        <v>299</v>
      </c>
      <c r="T62" s="254" t="s">
        <v>299</v>
      </c>
      <c r="U62" s="254" t="s">
        <v>299</v>
      </c>
      <c r="V62" s="254" t="s">
        <v>299</v>
      </c>
      <c r="W62" s="254">
        <v>0</v>
      </c>
      <c r="X62" s="254" t="s">
        <v>299</v>
      </c>
      <c r="Y62" s="254" t="s">
        <v>299</v>
      </c>
      <c r="Z62" s="254" t="s">
        <v>299</v>
      </c>
      <c r="AA62" s="254" t="s">
        <v>299</v>
      </c>
      <c r="AB62" s="254">
        <v>1</v>
      </c>
    </row>
    <row r="63" spans="1:28" x14ac:dyDescent="0.25">
      <c r="A63" s="314" t="s">
        <v>334</v>
      </c>
      <c r="B63" s="321" t="s">
        <v>416</v>
      </c>
      <c r="C63" s="304" t="s">
        <v>441</v>
      </c>
      <c r="D63" s="254" t="s">
        <v>299</v>
      </c>
      <c r="E63" s="254" t="s">
        <v>299</v>
      </c>
      <c r="F63" s="254" t="s">
        <v>299</v>
      </c>
      <c r="G63" s="254" t="s">
        <v>299</v>
      </c>
      <c r="H63" s="254">
        <f t="shared" si="11"/>
        <v>1</v>
      </c>
      <c r="I63" s="254" t="s">
        <v>299</v>
      </c>
      <c r="J63" s="254" t="s">
        <v>299</v>
      </c>
      <c r="K63" s="254" t="s">
        <v>299</v>
      </c>
      <c r="L63" s="254" t="s">
        <v>299</v>
      </c>
      <c r="M63" s="254">
        <v>0</v>
      </c>
      <c r="N63" s="254" t="s">
        <v>299</v>
      </c>
      <c r="O63" s="254" t="s">
        <v>299</v>
      </c>
      <c r="P63" s="254" t="s">
        <v>299</v>
      </c>
      <c r="Q63" s="254" t="s">
        <v>299</v>
      </c>
      <c r="R63" s="254">
        <v>1</v>
      </c>
      <c r="S63" s="254" t="s">
        <v>299</v>
      </c>
      <c r="T63" s="254" t="s">
        <v>299</v>
      </c>
      <c r="U63" s="254" t="s">
        <v>299</v>
      </c>
      <c r="V63" s="254" t="s">
        <v>299</v>
      </c>
      <c r="W63" s="254">
        <v>0</v>
      </c>
      <c r="X63" s="254" t="s">
        <v>299</v>
      </c>
      <c r="Y63" s="254" t="s">
        <v>299</v>
      </c>
      <c r="Z63" s="254" t="s">
        <v>299</v>
      </c>
      <c r="AA63" s="254" t="s">
        <v>299</v>
      </c>
      <c r="AB63" s="254">
        <v>0</v>
      </c>
    </row>
    <row r="64" spans="1:28" ht="33.75" x14ac:dyDescent="0.25">
      <c r="A64" s="302" t="s">
        <v>334</v>
      </c>
      <c r="B64" s="323" t="s">
        <v>417</v>
      </c>
      <c r="C64" s="315" t="s">
        <v>442</v>
      </c>
      <c r="D64" s="254" t="s">
        <v>299</v>
      </c>
      <c r="E64" s="254" t="s">
        <v>299</v>
      </c>
      <c r="F64" s="254" t="s">
        <v>299</v>
      </c>
      <c r="G64" s="254" t="s">
        <v>299</v>
      </c>
      <c r="H64" s="254">
        <f t="shared" si="11"/>
        <v>1</v>
      </c>
      <c r="I64" s="254" t="s">
        <v>299</v>
      </c>
      <c r="J64" s="254" t="s">
        <v>299</v>
      </c>
      <c r="K64" s="254" t="s">
        <v>299</v>
      </c>
      <c r="L64" s="254" t="s">
        <v>299</v>
      </c>
      <c r="M64" s="254">
        <v>0</v>
      </c>
      <c r="N64" s="254" t="s">
        <v>299</v>
      </c>
      <c r="O64" s="254" t="s">
        <v>299</v>
      </c>
      <c r="P64" s="254" t="s">
        <v>299</v>
      </c>
      <c r="Q64" s="254" t="s">
        <v>299</v>
      </c>
      <c r="R64" s="254">
        <v>1</v>
      </c>
      <c r="S64" s="254" t="s">
        <v>299</v>
      </c>
      <c r="T64" s="254" t="s">
        <v>299</v>
      </c>
      <c r="U64" s="254" t="s">
        <v>299</v>
      </c>
      <c r="V64" s="254" t="s">
        <v>299</v>
      </c>
      <c r="W64" s="254">
        <v>0</v>
      </c>
      <c r="X64" s="254" t="s">
        <v>299</v>
      </c>
      <c r="Y64" s="254" t="s">
        <v>299</v>
      </c>
      <c r="Z64" s="254" t="s">
        <v>299</v>
      </c>
      <c r="AA64" s="254" t="s">
        <v>299</v>
      </c>
      <c r="AB64" s="254">
        <v>0</v>
      </c>
    </row>
    <row r="65" spans="1:28" ht="22.5" x14ac:dyDescent="0.25">
      <c r="A65" s="302" t="s">
        <v>334</v>
      </c>
      <c r="B65" s="303" t="s">
        <v>418</v>
      </c>
      <c r="C65" s="315" t="s">
        <v>443</v>
      </c>
      <c r="D65" s="254" t="s">
        <v>299</v>
      </c>
      <c r="E65" s="254" t="s">
        <v>299</v>
      </c>
      <c r="F65" s="254" t="s">
        <v>299</v>
      </c>
      <c r="G65" s="254" t="s">
        <v>299</v>
      </c>
      <c r="H65" s="254">
        <f t="shared" si="11"/>
        <v>1</v>
      </c>
      <c r="I65" s="254" t="s">
        <v>299</v>
      </c>
      <c r="J65" s="254" t="s">
        <v>299</v>
      </c>
      <c r="K65" s="254" t="s">
        <v>299</v>
      </c>
      <c r="L65" s="254" t="s">
        <v>299</v>
      </c>
      <c r="M65" s="254">
        <v>0</v>
      </c>
      <c r="N65" s="254" t="s">
        <v>299</v>
      </c>
      <c r="O65" s="254" t="s">
        <v>299</v>
      </c>
      <c r="P65" s="254" t="s">
        <v>299</v>
      </c>
      <c r="Q65" s="254" t="s">
        <v>299</v>
      </c>
      <c r="R65" s="254">
        <v>1</v>
      </c>
      <c r="S65" s="254" t="s">
        <v>299</v>
      </c>
      <c r="T65" s="254" t="s">
        <v>299</v>
      </c>
      <c r="U65" s="254" t="s">
        <v>299</v>
      </c>
      <c r="V65" s="254" t="s">
        <v>299</v>
      </c>
      <c r="W65" s="254">
        <v>0</v>
      </c>
      <c r="X65" s="254" t="s">
        <v>299</v>
      </c>
      <c r="Y65" s="254" t="s">
        <v>299</v>
      </c>
      <c r="Z65" s="254" t="s">
        <v>299</v>
      </c>
      <c r="AA65" s="254" t="s">
        <v>299</v>
      </c>
      <c r="AB65" s="254">
        <v>0</v>
      </c>
    </row>
    <row r="66" spans="1:28" x14ac:dyDescent="0.25">
      <c r="A66" s="314" t="s">
        <v>334</v>
      </c>
      <c r="B66" s="313" t="s">
        <v>419</v>
      </c>
      <c r="C66" s="304" t="s">
        <v>444</v>
      </c>
      <c r="D66" s="254" t="s">
        <v>299</v>
      </c>
      <c r="E66" s="254" t="s">
        <v>299</v>
      </c>
      <c r="F66" s="254" t="s">
        <v>299</v>
      </c>
      <c r="G66" s="254" t="s">
        <v>299</v>
      </c>
      <c r="H66" s="254">
        <f t="shared" si="11"/>
        <v>1</v>
      </c>
      <c r="I66" s="254" t="s">
        <v>299</v>
      </c>
      <c r="J66" s="254" t="s">
        <v>299</v>
      </c>
      <c r="K66" s="254" t="s">
        <v>299</v>
      </c>
      <c r="L66" s="254" t="s">
        <v>299</v>
      </c>
      <c r="M66" s="254">
        <v>0</v>
      </c>
      <c r="N66" s="254" t="s">
        <v>299</v>
      </c>
      <c r="O66" s="254" t="s">
        <v>299</v>
      </c>
      <c r="P66" s="254" t="s">
        <v>299</v>
      </c>
      <c r="Q66" s="254" t="s">
        <v>299</v>
      </c>
      <c r="R66" s="254">
        <v>0</v>
      </c>
      <c r="S66" s="254" t="s">
        <v>299</v>
      </c>
      <c r="T66" s="254" t="s">
        <v>299</v>
      </c>
      <c r="U66" s="254" t="s">
        <v>299</v>
      </c>
      <c r="V66" s="254" t="s">
        <v>299</v>
      </c>
      <c r="W66" s="254">
        <v>1</v>
      </c>
      <c r="X66" s="254" t="s">
        <v>299</v>
      </c>
      <c r="Y66" s="254" t="s">
        <v>299</v>
      </c>
      <c r="Z66" s="254" t="s">
        <v>299</v>
      </c>
      <c r="AA66" s="254" t="s">
        <v>299</v>
      </c>
      <c r="AB66" s="254">
        <v>0</v>
      </c>
    </row>
    <row r="67" spans="1:28" x14ac:dyDescent="0.25">
      <c r="A67" s="314" t="s">
        <v>334</v>
      </c>
      <c r="B67" s="313" t="s">
        <v>420</v>
      </c>
      <c r="C67" s="304" t="s">
        <v>445</v>
      </c>
      <c r="D67" s="254" t="s">
        <v>299</v>
      </c>
      <c r="E67" s="254" t="s">
        <v>299</v>
      </c>
      <c r="F67" s="254" t="s">
        <v>299</v>
      </c>
      <c r="G67" s="254" t="s">
        <v>299</v>
      </c>
      <c r="H67" s="254">
        <f t="shared" si="11"/>
        <v>4</v>
      </c>
      <c r="I67" s="254" t="s">
        <v>299</v>
      </c>
      <c r="J67" s="254" t="s">
        <v>299</v>
      </c>
      <c r="K67" s="254" t="s">
        <v>299</v>
      </c>
      <c r="L67" s="254" t="s">
        <v>299</v>
      </c>
      <c r="M67" s="254">
        <v>0</v>
      </c>
      <c r="N67" s="254" t="s">
        <v>299</v>
      </c>
      <c r="O67" s="254" t="s">
        <v>299</v>
      </c>
      <c r="P67" s="254" t="s">
        <v>299</v>
      </c>
      <c r="Q67" s="254" t="s">
        <v>299</v>
      </c>
      <c r="R67" s="254">
        <v>0</v>
      </c>
      <c r="S67" s="254" t="s">
        <v>299</v>
      </c>
      <c r="T67" s="254" t="s">
        <v>299</v>
      </c>
      <c r="U67" s="254" t="s">
        <v>299</v>
      </c>
      <c r="V67" s="254" t="s">
        <v>299</v>
      </c>
      <c r="W67" s="254">
        <v>0</v>
      </c>
      <c r="X67" s="254" t="s">
        <v>299</v>
      </c>
      <c r="Y67" s="254" t="s">
        <v>299</v>
      </c>
      <c r="Z67" s="254" t="s">
        <v>299</v>
      </c>
      <c r="AA67" s="254" t="s">
        <v>299</v>
      </c>
      <c r="AB67" s="254">
        <v>4</v>
      </c>
    </row>
    <row r="68" spans="1:28" ht="22.5" x14ac:dyDescent="0.25">
      <c r="A68" s="314" t="s">
        <v>334</v>
      </c>
      <c r="B68" s="313" t="s">
        <v>422</v>
      </c>
      <c r="C68" s="304" t="s">
        <v>447</v>
      </c>
      <c r="D68" s="254" t="s">
        <v>299</v>
      </c>
      <c r="E68" s="254" t="s">
        <v>299</v>
      </c>
      <c r="F68" s="254" t="s">
        <v>299</v>
      </c>
      <c r="G68" s="254" t="s">
        <v>299</v>
      </c>
      <c r="H68" s="254">
        <f t="shared" si="11"/>
        <v>1</v>
      </c>
      <c r="I68" s="254" t="s">
        <v>299</v>
      </c>
      <c r="J68" s="254" t="s">
        <v>299</v>
      </c>
      <c r="K68" s="254" t="s">
        <v>299</v>
      </c>
      <c r="L68" s="254" t="s">
        <v>299</v>
      </c>
      <c r="M68" s="254">
        <v>0</v>
      </c>
      <c r="N68" s="254" t="s">
        <v>299</v>
      </c>
      <c r="O68" s="254" t="s">
        <v>299</v>
      </c>
      <c r="P68" s="254" t="s">
        <v>299</v>
      </c>
      <c r="Q68" s="254" t="s">
        <v>299</v>
      </c>
      <c r="R68" s="254">
        <v>0</v>
      </c>
      <c r="S68" s="254" t="s">
        <v>299</v>
      </c>
      <c r="T68" s="254" t="s">
        <v>299</v>
      </c>
      <c r="U68" s="254" t="s">
        <v>299</v>
      </c>
      <c r="V68" s="254" t="s">
        <v>299</v>
      </c>
      <c r="W68" s="254">
        <v>1</v>
      </c>
      <c r="X68" s="254" t="s">
        <v>299</v>
      </c>
      <c r="Y68" s="254" t="s">
        <v>299</v>
      </c>
      <c r="Z68" s="254" t="s">
        <v>299</v>
      </c>
      <c r="AA68" s="254" t="s">
        <v>299</v>
      </c>
      <c r="AB68" s="254">
        <v>0</v>
      </c>
    </row>
    <row r="69" spans="1:28" x14ac:dyDescent="0.25">
      <c r="A69" s="302" t="s">
        <v>334</v>
      </c>
      <c r="B69" s="303" t="s">
        <v>424</v>
      </c>
      <c r="C69" s="315" t="s">
        <v>449</v>
      </c>
      <c r="D69" s="254" t="s">
        <v>299</v>
      </c>
      <c r="E69" s="254" t="s">
        <v>299</v>
      </c>
      <c r="F69" s="254" t="s">
        <v>299</v>
      </c>
      <c r="G69" s="254" t="s">
        <v>299</v>
      </c>
      <c r="H69" s="254">
        <f t="shared" si="11"/>
        <v>2</v>
      </c>
      <c r="I69" s="254" t="s">
        <v>299</v>
      </c>
      <c r="J69" s="254" t="s">
        <v>299</v>
      </c>
      <c r="K69" s="254" t="s">
        <v>299</v>
      </c>
      <c r="L69" s="254" t="s">
        <v>299</v>
      </c>
      <c r="M69" s="254">
        <v>0</v>
      </c>
      <c r="N69" s="254" t="s">
        <v>299</v>
      </c>
      <c r="O69" s="254" t="s">
        <v>299</v>
      </c>
      <c r="P69" s="254" t="s">
        <v>299</v>
      </c>
      <c r="Q69" s="254" t="s">
        <v>299</v>
      </c>
      <c r="R69" s="254">
        <v>2</v>
      </c>
      <c r="S69" s="254" t="s">
        <v>299</v>
      </c>
      <c r="T69" s="254" t="s">
        <v>299</v>
      </c>
      <c r="U69" s="254" t="s">
        <v>299</v>
      </c>
      <c r="V69" s="254" t="s">
        <v>299</v>
      </c>
      <c r="W69" s="254">
        <v>0</v>
      </c>
      <c r="X69" s="254" t="s">
        <v>299</v>
      </c>
      <c r="Y69" s="254" t="s">
        <v>299</v>
      </c>
      <c r="Z69" s="254" t="s">
        <v>299</v>
      </c>
      <c r="AA69" s="254" t="s">
        <v>299</v>
      </c>
      <c r="AB69" s="254">
        <v>0</v>
      </c>
    </row>
    <row r="70" spans="1:28" x14ac:dyDescent="0.25">
      <c r="A70" s="314" t="s">
        <v>378</v>
      </c>
      <c r="B70" s="330" t="s">
        <v>379</v>
      </c>
      <c r="C70" s="306" t="s">
        <v>380</v>
      </c>
      <c r="D70" s="254" t="s">
        <v>299</v>
      </c>
      <c r="E70" s="254" t="s">
        <v>299</v>
      </c>
      <c r="F70" s="254" t="s">
        <v>299</v>
      </c>
      <c r="G70" s="254" t="s">
        <v>299</v>
      </c>
      <c r="H70" s="254">
        <f t="shared" si="11"/>
        <v>1</v>
      </c>
      <c r="I70" s="254" t="s">
        <v>299</v>
      </c>
      <c r="J70" s="254" t="s">
        <v>299</v>
      </c>
      <c r="K70" s="254" t="s">
        <v>299</v>
      </c>
      <c r="L70" s="254" t="s">
        <v>299</v>
      </c>
      <c r="M70" s="254">
        <v>0</v>
      </c>
      <c r="N70" s="254" t="s">
        <v>299</v>
      </c>
      <c r="O70" s="254" t="s">
        <v>299</v>
      </c>
      <c r="P70" s="254" t="s">
        <v>299</v>
      </c>
      <c r="Q70" s="254" t="s">
        <v>299</v>
      </c>
      <c r="R70" s="254">
        <v>1</v>
      </c>
      <c r="S70" s="254" t="s">
        <v>299</v>
      </c>
      <c r="T70" s="254" t="s">
        <v>299</v>
      </c>
      <c r="U70" s="254" t="s">
        <v>299</v>
      </c>
      <c r="V70" s="254" t="s">
        <v>299</v>
      </c>
      <c r="W70" s="254">
        <v>0</v>
      </c>
      <c r="X70" s="254" t="s">
        <v>299</v>
      </c>
      <c r="Y70" s="254" t="s">
        <v>299</v>
      </c>
      <c r="Z70" s="254" t="s">
        <v>299</v>
      </c>
      <c r="AA70" s="254" t="s">
        <v>299</v>
      </c>
      <c r="AB70" s="254">
        <v>0</v>
      </c>
    </row>
  </sheetData>
  <customSheetViews>
    <customSheetView guid="{4C45463A-C21A-4E38-9E5F-EFF5BA12C056}" scale="80" showPageBreaks="1" fitToPage="1" printArea="1">
      <selection sqref="A1:AB1"/>
      <pageMargins left="0.19685039370078741" right="0.23622047244094491" top="0.78740157480314965" bottom="0.78740157480314965" header="0.51181102362204722" footer="0.51181102362204722"/>
      <pageSetup paperSize="8" scale="85" fitToHeight="2" orientation="landscape" r:id="rId1"/>
      <headerFooter differentFirst="1" alignWithMargins="0">
        <oddHeader>&amp;C&amp;P</oddHeader>
      </headerFooter>
    </customSheetView>
    <customSheetView guid="{BC780AFA-B6AD-48E8-A559-54C8ECAAE929}" scale="80" showPageBreaks="1" fitToPage="1" printArea="1" topLeftCell="A11">
      <pane xSplit="2" ySplit="7" topLeftCell="C33" activePane="bottomRight" state="frozen"/>
      <selection pane="bottomRight" activeCell="A58" sqref="A58:XFD58"/>
      <pageMargins left="0.19685039370078741" right="0.23622047244094491" top="0.78740157480314965" bottom="0.78740157480314965" header="0.51181102362204722" footer="0.51181102362204722"/>
      <pageSetup paperSize="8" scale="86" fitToHeight="2" orientation="landscape" r:id="rId2"/>
      <headerFooter differentFirst="1" alignWithMargins="0">
        <oddHeader>&amp;C&amp;P</oddHeader>
      </headerFooter>
    </customSheetView>
    <customSheetView guid="{0ADA6DA3-8AD1-4DCF-9F4E-CAAB78208A4C}" scale="80" showPageBreaks="1" fitToPage="1" printArea="1">
      <selection sqref="A1:AB1"/>
      <pageMargins left="0.19685039370078741" right="0.23622047244094491" top="0.78740157480314965" bottom="0.78740157480314965" header="0.51181102362204722" footer="0.51181102362204722"/>
      <pageSetup paperSize="8" scale="60" fitToHeight="2" orientation="landscape" r:id="rId3"/>
      <headerFooter differentFirst="1" alignWithMargins="0">
        <oddHeader>&amp;C&amp;P</oddHeader>
      </headerFooter>
    </customSheetView>
  </customSheetViews>
  <mergeCells count="19">
    <mergeCell ref="A13:AB13"/>
    <mergeCell ref="A4:AB4"/>
    <mergeCell ref="A6:AB6"/>
    <mergeCell ref="A7:AB7"/>
    <mergeCell ref="A9:AB9"/>
    <mergeCell ref="A10:AB10"/>
    <mergeCell ref="A12:AB12"/>
    <mergeCell ref="A14:AB14"/>
    <mergeCell ref="A15:AB15"/>
    <mergeCell ref="A16:A20"/>
    <mergeCell ref="B16:B20"/>
    <mergeCell ref="C16:C20"/>
    <mergeCell ref="D16:AB17"/>
    <mergeCell ref="D18:AB18"/>
    <mergeCell ref="D19:H19"/>
    <mergeCell ref="I19:M19"/>
    <mergeCell ref="N19:R19"/>
    <mergeCell ref="S19:W19"/>
    <mergeCell ref="X19:AB19"/>
  </mergeCells>
  <conditionalFormatting sqref="C33">
    <cfRule type="duplicateValues" dxfId="125" priority="976" stopIfTrue="1"/>
  </conditionalFormatting>
  <conditionalFormatting sqref="B38:B39 B22:B32">
    <cfRule type="duplicateValues" dxfId="124" priority="1026" stopIfTrue="1"/>
  </conditionalFormatting>
  <conditionalFormatting sqref="B42">
    <cfRule type="duplicateValues" dxfId="123" priority="1030" stopIfTrue="1"/>
  </conditionalFormatting>
  <conditionalFormatting sqref="B34">
    <cfRule type="duplicateValues" dxfId="122" priority="84" stopIfTrue="1"/>
  </conditionalFormatting>
  <conditionalFormatting sqref="C34">
    <cfRule type="duplicateValues" dxfId="121" priority="83" stopIfTrue="1"/>
  </conditionalFormatting>
  <conditionalFormatting sqref="C34">
    <cfRule type="duplicateValues" dxfId="120" priority="82" stopIfTrue="1"/>
  </conditionalFormatting>
  <conditionalFormatting sqref="B35">
    <cfRule type="duplicateValues" dxfId="119" priority="81" stopIfTrue="1"/>
  </conditionalFormatting>
  <conditionalFormatting sqref="C35">
    <cfRule type="duplicateValues" dxfId="118" priority="80" stopIfTrue="1"/>
  </conditionalFormatting>
  <conditionalFormatting sqref="C35">
    <cfRule type="duplicateValues" dxfId="117" priority="79" stopIfTrue="1"/>
  </conditionalFormatting>
  <conditionalFormatting sqref="C34:C35">
    <cfRule type="duplicateValues" dxfId="116" priority="78" stopIfTrue="1"/>
  </conditionalFormatting>
  <conditionalFormatting sqref="C34:C35">
    <cfRule type="duplicateValues" dxfId="115" priority="77" stopIfTrue="1"/>
  </conditionalFormatting>
  <conditionalFormatting sqref="B36">
    <cfRule type="duplicateValues" dxfId="114" priority="76" stopIfTrue="1"/>
  </conditionalFormatting>
  <conditionalFormatting sqref="C36">
    <cfRule type="duplicateValues" dxfId="113" priority="75" stopIfTrue="1"/>
  </conditionalFormatting>
  <conditionalFormatting sqref="C36">
    <cfRule type="duplicateValues" dxfId="112" priority="74" stopIfTrue="1"/>
  </conditionalFormatting>
  <conditionalFormatting sqref="C36">
    <cfRule type="duplicateValues" dxfId="111" priority="73" stopIfTrue="1"/>
  </conditionalFormatting>
  <conditionalFormatting sqref="C36">
    <cfRule type="duplicateValues" dxfId="110" priority="72" stopIfTrue="1"/>
  </conditionalFormatting>
  <conditionalFormatting sqref="C36">
    <cfRule type="duplicateValues" dxfId="109" priority="71" stopIfTrue="1"/>
  </conditionalFormatting>
  <conditionalFormatting sqref="C36">
    <cfRule type="duplicateValues" dxfId="108" priority="70" stopIfTrue="1"/>
  </conditionalFormatting>
  <conditionalFormatting sqref="B40">
    <cfRule type="duplicateValues" dxfId="107" priority="1212" stopIfTrue="1"/>
  </conditionalFormatting>
  <conditionalFormatting sqref="C50 C43:C45">
    <cfRule type="duplicateValues" dxfId="106" priority="33" stopIfTrue="1"/>
  </conditionalFormatting>
  <conditionalFormatting sqref="C46">
    <cfRule type="duplicateValues" dxfId="105" priority="30" stopIfTrue="1"/>
  </conditionalFormatting>
  <conditionalFormatting sqref="C47">
    <cfRule type="duplicateValues" dxfId="104" priority="29" stopIfTrue="1"/>
  </conditionalFormatting>
  <conditionalFormatting sqref="C48">
    <cfRule type="duplicateValues" dxfId="103" priority="28" stopIfTrue="1"/>
  </conditionalFormatting>
  <conditionalFormatting sqref="C49">
    <cfRule type="duplicateValues" dxfId="102" priority="27" stopIfTrue="1"/>
  </conditionalFormatting>
  <conditionalFormatting sqref="C53">
    <cfRule type="duplicateValues" dxfId="101" priority="25" stopIfTrue="1"/>
  </conditionalFormatting>
  <conditionalFormatting sqref="C54">
    <cfRule type="duplicateValues" dxfId="100" priority="24" stopIfTrue="1"/>
  </conditionalFormatting>
  <conditionalFormatting sqref="C55">
    <cfRule type="duplicateValues" dxfId="99" priority="23" stopIfTrue="1"/>
  </conditionalFormatting>
  <conditionalFormatting sqref="C56">
    <cfRule type="duplicateValues" dxfId="98" priority="22" stopIfTrue="1"/>
  </conditionalFormatting>
  <conditionalFormatting sqref="C62">
    <cfRule type="duplicateValues" dxfId="97" priority="21" stopIfTrue="1"/>
  </conditionalFormatting>
  <conditionalFormatting sqref="C63">
    <cfRule type="duplicateValues" dxfId="96" priority="20" stopIfTrue="1"/>
  </conditionalFormatting>
  <conditionalFormatting sqref="C66">
    <cfRule type="duplicateValues" dxfId="95" priority="19" stopIfTrue="1"/>
  </conditionalFormatting>
  <conditionalFormatting sqref="C67">
    <cfRule type="duplicateValues" dxfId="94" priority="18" stopIfTrue="1"/>
  </conditionalFormatting>
  <conditionalFormatting sqref="C68">
    <cfRule type="duplicateValues" dxfId="93" priority="16" stopIfTrue="1"/>
  </conditionalFormatting>
  <conditionalFormatting sqref="C37">
    <cfRule type="duplicateValues" dxfId="92" priority="8" stopIfTrue="1"/>
  </conditionalFormatting>
  <conditionalFormatting sqref="C37">
    <cfRule type="duplicateValues" dxfId="91" priority="7" stopIfTrue="1"/>
  </conditionalFormatting>
  <conditionalFormatting sqref="C36">
    <cfRule type="expression" dxfId="90" priority="1228">
      <formula>AND(COUNTIF(#REF!, #REF!)+COUNTIF(#REF!, #REF!)+COUNTIF($C$28:$C$32, #REF!)+COUNTIF($C$34:$C$38, #REF!)+COUNTIF(#REF!, #REF!)+COUNTIF(#REF!, #REF!)+COUNTIF(#REF!, #REF!)&gt;1, NOT(ISBLANK(#REF!)))</formula>
    </cfRule>
  </conditionalFormatting>
  <conditionalFormatting sqref="C34:C35">
    <cfRule type="expression" dxfId="89" priority="1230">
      <formula>AND(COUNTIF(#REF!, #REF!)+COUNTIF(#REF!, #REF!)+COUNTIF($C$28:$C$32, #REF!)+COUNTIF($C$34:$C$38, #REF!)+COUNTIF(#REF!, #REF!)+COUNTIF(#REF!, #REF!)+COUNTIF(#REF!, #REF!)&gt;1, NOT(ISBLANK(#REF!)))</formula>
    </cfRule>
  </conditionalFormatting>
  <conditionalFormatting sqref="C51">
    <cfRule type="duplicateValues" dxfId="88" priority="6" stopIfTrue="1"/>
  </conditionalFormatting>
  <conditionalFormatting sqref="C51">
    <cfRule type="duplicateValues" dxfId="87" priority="5" stopIfTrue="1"/>
  </conditionalFormatting>
  <conditionalFormatting sqref="C51">
    <cfRule type="duplicateValues" dxfId="86" priority="4" stopIfTrue="1"/>
  </conditionalFormatting>
  <conditionalFormatting sqref="C61">
    <cfRule type="duplicateValues" dxfId="85" priority="3" stopIfTrue="1"/>
  </conditionalFormatting>
  <conditionalFormatting sqref="C61">
    <cfRule type="duplicateValues" dxfId="84" priority="2" stopIfTrue="1"/>
  </conditionalFormatting>
  <conditionalFormatting sqref="C61">
    <cfRule type="duplicateValues" dxfId="83" priority="1" stopIfTrue="1"/>
  </conditionalFormatting>
  <conditionalFormatting sqref="C52">
    <cfRule type="duplicateValues" dxfId="82" priority="1231" stopIfTrue="1"/>
  </conditionalFormatting>
  <pageMargins left="0.19685039370078741" right="0.23622047244094491" top="0.78740157480314965" bottom="0.78740157480314965" header="0.51181102362204722" footer="0.51181102362204722"/>
  <pageSetup paperSize="8" scale="86" fitToHeight="2" orientation="landscape" r:id="rId4"/>
  <headerFooter differentFirst="1" alignWithMargins="0">
    <oddHeader>&amp;C&amp;P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  <pageSetUpPr fitToPage="1"/>
  </sheetPr>
  <dimension ref="A1:BD69"/>
  <sheetViews>
    <sheetView zoomScale="80" zoomScaleNormal="80" zoomScaleSheetLayoutView="70" workbookViewId="0"/>
  </sheetViews>
  <sheetFormatPr defaultColWidth="6.25" defaultRowHeight="15.75" x14ac:dyDescent="0.25"/>
  <cols>
    <col min="1" max="1" width="8.75" style="11" customWidth="1"/>
    <col min="2" max="2" width="52.25" style="11" customWidth="1"/>
    <col min="3" max="3" width="14.375" style="11" customWidth="1"/>
    <col min="4" max="4" width="15.625" style="11" customWidth="1"/>
    <col min="5" max="16384" width="6.25" style="11"/>
  </cols>
  <sheetData>
    <row r="1" spans="1:56" ht="18.75" x14ac:dyDescent="0.25">
      <c r="X1" s="16"/>
      <c r="Y1" s="16"/>
      <c r="Z1" s="22"/>
      <c r="AA1" s="16"/>
      <c r="AB1" s="16"/>
      <c r="AC1" s="48" t="s">
        <v>283</v>
      </c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Q1" s="16"/>
      <c r="AR1" s="16"/>
      <c r="AS1" s="16"/>
    </row>
    <row r="2" spans="1:56" ht="18.75" x14ac:dyDescent="0.3">
      <c r="X2" s="16"/>
      <c r="Y2" s="16"/>
      <c r="Z2" s="22"/>
      <c r="AA2" s="16"/>
      <c r="AB2" s="16"/>
      <c r="AC2" s="26" t="s">
        <v>2</v>
      </c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Q2" s="16"/>
      <c r="AR2" s="16"/>
      <c r="AS2" s="16"/>
    </row>
    <row r="3" spans="1:56" ht="18.75" x14ac:dyDescent="0.3">
      <c r="X3" s="16"/>
      <c r="Y3" s="16"/>
      <c r="Z3" s="22"/>
      <c r="AA3" s="16"/>
      <c r="AB3" s="16"/>
      <c r="AC3" s="26" t="s">
        <v>306</v>
      </c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Q3" s="16"/>
      <c r="AR3" s="16"/>
      <c r="AS3" s="16"/>
    </row>
    <row r="4" spans="1:56" ht="18.75" x14ac:dyDescent="0.3">
      <c r="A4" s="497" t="s">
        <v>397</v>
      </c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3"/>
      <c r="AT4" s="163"/>
    </row>
    <row r="5" spans="1:56" x14ac:dyDescent="0.25">
      <c r="X5" s="16"/>
      <c r="Y5" s="16"/>
      <c r="Z5" s="22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</row>
    <row r="6" spans="1:56" ht="18.75" customHeight="1" x14ac:dyDescent="0.3">
      <c r="A6" s="352" t="s">
        <v>236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2"/>
      <c r="AB6" s="352"/>
      <c r="AC6" s="352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</row>
    <row r="7" spans="1:56" ht="18.75" customHeight="1" x14ac:dyDescent="0.3">
      <c r="A7" s="352" t="s">
        <v>235</v>
      </c>
      <c r="B7" s="352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</row>
    <row r="8" spans="1:56" ht="18.75" x14ac:dyDescent="0.3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6"/>
      <c r="Y8" s="16"/>
      <c r="Z8" s="22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</row>
    <row r="9" spans="1:56" x14ac:dyDescent="0.25">
      <c r="A9" s="516" t="s">
        <v>307</v>
      </c>
      <c r="B9" s="516"/>
      <c r="C9" s="516"/>
      <c r="D9" s="516"/>
      <c r="E9" s="516"/>
      <c r="F9" s="516"/>
      <c r="G9" s="516"/>
      <c r="H9" s="516"/>
      <c r="I9" s="516"/>
      <c r="J9" s="516"/>
      <c r="K9" s="516"/>
      <c r="L9" s="516"/>
      <c r="M9" s="516"/>
      <c r="N9" s="516"/>
      <c r="O9" s="516"/>
      <c r="P9" s="516"/>
      <c r="Q9" s="516"/>
      <c r="R9" s="516"/>
      <c r="S9" s="516"/>
      <c r="T9" s="516"/>
      <c r="U9" s="516"/>
      <c r="V9" s="516"/>
      <c r="W9" s="516"/>
      <c r="X9" s="516"/>
      <c r="Y9" s="516"/>
      <c r="Z9" s="516"/>
      <c r="AA9" s="516"/>
      <c r="AB9" s="516"/>
      <c r="AC9" s="51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</row>
    <row r="10" spans="1:56" x14ac:dyDescent="0.25">
      <c r="A10" s="366" t="s">
        <v>38</v>
      </c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  <c r="AA10" s="366"/>
      <c r="AB10" s="366"/>
      <c r="AC10" s="366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</row>
    <row r="11" spans="1:56" x14ac:dyDescent="0.25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6"/>
      <c r="Y11" s="16"/>
      <c r="Z11" s="22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</row>
    <row r="12" spans="1:56" ht="27.75" customHeight="1" x14ac:dyDescent="0.25">
      <c r="A12" s="371" t="s">
        <v>394</v>
      </c>
      <c r="B12" s="372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2"/>
      <c r="Z12" s="372"/>
      <c r="AA12" s="372"/>
      <c r="AB12" s="372"/>
      <c r="AC12" s="372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</row>
    <row r="13" spans="1:56" ht="24" customHeight="1" x14ac:dyDescent="0.25">
      <c r="A13" s="366" t="s">
        <v>395</v>
      </c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</row>
    <row r="14" spans="1:56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</row>
    <row r="15" spans="1:56" ht="18.75" x14ac:dyDescent="0.3">
      <c r="A15" s="483" t="s">
        <v>246</v>
      </c>
      <c r="B15" s="483"/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483"/>
      <c r="Q15" s="483"/>
      <c r="R15" s="483"/>
      <c r="S15" s="483"/>
      <c r="T15" s="483"/>
      <c r="U15" s="483"/>
      <c r="V15" s="483"/>
      <c r="W15" s="483"/>
      <c r="X15" s="483"/>
      <c r="Y15" s="483"/>
      <c r="Z15" s="483"/>
      <c r="AA15" s="483"/>
      <c r="AB15" s="483"/>
      <c r="AC15" s="483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</row>
    <row r="16" spans="1:56" ht="15.75" customHeight="1" x14ac:dyDescent="0.25">
      <c r="A16" s="374" t="s">
        <v>63</v>
      </c>
      <c r="B16" s="381" t="s">
        <v>79</v>
      </c>
      <c r="C16" s="381" t="s">
        <v>5</v>
      </c>
      <c r="D16" s="397" t="s">
        <v>255</v>
      </c>
      <c r="E16" s="374" t="s">
        <v>44</v>
      </c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4"/>
      <c r="S16" s="374"/>
      <c r="T16" s="374"/>
      <c r="U16" s="374"/>
      <c r="V16" s="374"/>
      <c r="W16" s="374"/>
      <c r="X16" s="374"/>
      <c r="Y16" s="374"/>
      <c r="Z16" s="374"/>
      <c r="AA16" s="374"/>
      <c r="AB16" s="374"/>
      <c r="AC16" s="374"/>
      <c r="AD16" s="25"/>
      <c r="AE16" s="25"/>
      <c r="AF16" s="25"/>
      <c r="AG16" s="25"/>
      <c r="AH16" s="25"/>
      <c r="AI16" s="25"/>
      <c r="AJ16" s="74"/>
      <c r="AK16" s="74"/>
      <c r="AL16" s="74"/>
      <c r="AM16" s="74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</row>
    <row r="17" spans="1:56" ht="15.75" customHeight="1" x14ac:dyDescent="0.25">
      <c r="A17" s="374"/>
      <c r="B17" s="381"/>
      <c r="C17" s="381"/>
      <c r="D17" s="398"/>
      <c r="E17" s="374"/>
      <c r="F17" s="374"/>
      <c r="G17" s="374"/>
      <c r="H17" s="374"/>
      <c r="I17" s="374"/>
      <c r="J17" s="374"/>
      <c r="K17" s="374"/>
      <c r="L17" s="374"/>
      <c r="M17" s="374"/>
      <c r="N17" s="374"/>
      <c r="O17" s="374"/>
      <c r="P17" s="374"/>
      <c r="Q17" s="374"/>
      <c r="R17" s="374"/>
      <c r="S17" s="374"/>
      <c r="T17" s="374"/>
      <c r="U17" s="374"/>
      <c r="V17" s="374"/>
      <c r="W17" s="374"/>
      <c r="X17" s="374"/>
      <c r="Y17" s="374"/>
      <c r="Z17" s="374"/>
      <c r="AA17" s="374"/>
      <c r="AB17" s="374"/>
      <c r="AC17" s="374"/>
      <c r="AD17" s="25"/>
      <c r="AE17" s="25"/>
      <c r="AF17" s="25"/>
      <c r="AG17" s="25"/>
      <c r="AH17" s="25"/>
      <c r="AI17" s="25"/>
      <c r="AJ17" s="74"/>
      <c r="AK17" s="74"/>
      <c r="AL17" s="74"/>
      <c r="AM17" s="74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</row>
    <row r="18" spans="1:56" ht="36.75" customHeight="1" x14ac:dyDescent="0.25">
      <c r="A18" s="374"/>
      <c r="B18" s="381"/>
      <c r="C18" s="381"/>
      <c r="D18" s="398"/>
      <c r="E18" s="374" t="s">
        <v>23</v>
      </c>
      <c r="F18" s="374"/>
      <c r="G18" s="374"/>
      <c r="H18" s="374"/>
      <c r="I18" s="374"/>
      <c r="J18" s="374"/>
      <c r="K18" s="374"/>
      <c r="L18" s="374"/>
      <c r="M18" s="374"/>
      <c r="N18" s="374"/>
      <c r="O18" s="374"/>
      <c r="P18" s="374"/>
      <c r="Q18" s="374"/>
      <c r="R18" s="374"/>
      <c r="S18" s="374"/>
      <c r="T18" s="374"/>
      <c r="U18" s="374"/>
      <c r="V18" s="374"/>
      <c r="W18" s="374"/>
      <c r="X18" s="374"/>
      <c r="Y18" s="374"/>
      <c r="Z18" s="374"/>
      <c r="AA18" s="374"/>
      <c r="AB18" s="374"/>
      <c r="AC18" s="374"/>
      <c r="AD18" s="20"/>
      <c r="AE18" s="20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</row>
    <row r="19" spans="1:56" ht="31.5" customHeight="1" x14ac:dyDescent="0.25">
      <c r="A19" s="374"/>
      <c r="B19" s="381"/>
      <c r="C19" s="381"/>
      <c r="D19" s="398"/>
      <c r="E19" s="381" t="s">
        <v>29</v>
      </c>
      <c r="F19" s="381"/>
      <c r="G19" s="381"/>
      <c r="H19" s="381"/>
      <c r="I19" s="381"/>
      <c r="J19" s="381" t="s">
        <v>30</v>
      </c>
      <c r="K19" s="381"/>
      <c r="L19" s="381"/>
      <c r="M19" s="381"/>
      <c r="N19" s="381"/>
      <c r="O19" s="381" t="s">
        <v>31</v>
      </c>
      <c r="P19" s="381"/>
      <c r="Q19" s="381"/>
      <c r="R19" s="381"/>
      <c r="S19" s="381"/>
      <c r="T19" s="381" t="s">
        <v>34</v>
      </c>
      <c r="U19" s="381"/>
      <c r="V19" s="381"/>
      <c r="W19" s="381"/>
      <c r="X19" s="381"/>
      <c r="Y19" s="374" t="s">
        <v>33</v>
      </c>
      <c r="Z19" s="374"/>
      <c r="AA19" s="374"/>
      <c r="AB19" s="374"/>
      <c r="AC19" s="374"/>
      <c r="AD19" s="20"/>
      <c r="AE19" s="20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</row>
    <row r="20" spans="1:56" ht="65.25" customHeight="1" x14ac:dyDescent="0.25">
      <c r="A20" s="374"/>
      <c r="B20" s="381"/>
      <c r="C20" s="381"/>
      <c r="D20" s="399"/>
      <c r="E20" s="252" t="s">
        <v>3</v>
      </c>
      <c r="F20" s="252" t="s">
        <v>322</v>
      </c>
      <c r="G20" s="252" t="s">
        <v>323</v>
      </c>
      <c r="H20" s="252" t="s">
        <v>4</v>
      </c>
      <c r="I20" s="252" t="s">
        <v>324</v>
      </c>
      <c r="J20" s="252" t="s">
        <v>3</v>
      </c>
      <c r="K20" s="252" t="s">
        <v>322</v>
      </c>
      <c r="L20" s="252" t="s">
        <v>323</v>
      </c>
      <c r="M20" s="252" t="s">
        <v>4</v>
      </c>
      <c r="N20" s="252" t="s">
        <v>324</v>
      </c>
      <c r="O20" s="252" t="s">
        <v>3</v>
      </c>
      <c r="P20" s="252" t="s">
        <v>322</v>
      </c>
      <c r="Q20" s="252" t="s">
        <v>323</v>
      </c>
      <c r="R20" s="252" t="s">
        <v>4</v>
      </c>
      <c r="S20" s="252" t="s">
        <v>324</v>
      </c>
      <c r="T20" s="252" t="s">
        <v>3</v>
      </c>
      <c r="U20" s="252" t="s">
        <v>322</v>
      </c>
      <c r="V20" s="252" t="s">
        <v>323</v>
      </c>
      <c r="W20" s="252" t="s">
        <v>4</v>
      </c>
      <c r="X20" s="252" t="s">
        <v>324</v>
      </c>
      <c r="Y20" s="252" t="s">
        <v>3</v>
      </c>
      <c r="Z20" s="252" t="s">
        <v>322</v>
      </c>
      <c r="AA20" s="252" t="s">
        <v>323</v>
      </c>
      <c r="AB20" s="252" t="s">
        <v>4</v>
      </c>
      <c r="AC20" s="252" t="s">
        <v>324</v>
      </c>
      <c r="AD20" s="20"/>
      <c r="AE20" s="20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</row>
    <row r="21" spans="1:56" x14ac:dyDescent="0.25">
      <c r="A21" s="159">
        <v>1</v>
      </c>
      <c r="B21" s="159">
        <v>2</v>
      </c>
      <c r="C21" s="159">
        <v>3</v>
      </c>
      <c r="D21" s="159">
        <f>C21+1</f>
        <v>4</v>
      </c>
      <c r="E21" s="159">
        <f t="shared" ref="E21:AC21" si="0">D21+1</f>
        <v>5</v>
      </c>
      <c r="F21" s="159">
        <f t="shared" si="0"/>
        <v>6</v>
      </c>
      <c r="G21" s="159">
        <f t="shared" si="0"/>
        <v>7</v>
      </c>
      <c r="H21" s="159">
        <f t="shared" si="0"/>
        <v>8</v>
      </c>
      <c r="I21" s="159">
        <f t="shared" si="0"/>
        <v>9</v>
      </c>
      <c r="J21" s="159">
        <f t="shared" si="0"/>
        <v>10</v>
      </c>
      <c r="K21" s="159">
        <f t="shared" si="0"/>
        <v>11</v>
      </c>
      <c r="L21" s="159">
        <f t="shared" si="0"/>
        <v>12</v>
      </c>
      <c r="M21" s="159">
        <f t="shared" si="0"/>
        <v>13</v>
      </c>
      <c r="N21" s="159">
        <f t="shared" si="0"/>
        <v>14</v>
      </c>
      <c r="O21" s="159">
        <f t="shared" si="0"/>
        <v>15</v>
      </c>
      <c r="P21" s="159">
        <f t="shared" si="0"/>
        <v>16</v>
      </c>
      <c r="Q21" s="159">
        <f t="shared" si="0"/>
        <v>17</v>
      </c>
      <c r="R21" s="159">
        <f t="shared" si="0"/>
        <v>18</v>
      </c>
      <c r="S21" s="159">
        <f t="shared" si="0"/>
        <v>19</v>
      </c>
      <c r="T21" s="159">
        <f t="shared" si="0"/>
        <v>20</v>
      </c>
      <c r="U21" s="159">
        <f t="shared" si="0"/>
        <v>21</v>
      </c>
      <c r="V21" s="159">
        <f t="shared" si="0"/>
        <v>22</v>
      </c>
      <c r="W21" s="159">
        <f t="shared" si="0"/>
        <v>23</v>
      </c>
      <c r="X21" s="159">
        <f t="shared" si="0"/>
        <v>24</v>
      </c>
      <c r="Y21" s="159">
        <f t="shared" si="0"/>
        <v>25</v>
      </c>
      <c r="Z21" s="159">
        <f t="shared" si="0"/>
        <v>26</v>
      </c>
      <c r="AA21" s="159">
        <f t="shared" si="0"/>
        <v>27</v>
      </c>
      <c r="AB21" s="159">
        <f t="shared" si="0"/>
        <v>28</v>
      </c>
      <c r="AC21" s="159">
        <f t="shared" si="0"/>
        <v>29</v>
      </c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</row>
    <row r="22" spans="1:56" ht="21" x14ac:dyDescent="0.25">
      <c r="A22" s="196" t="s">
        <v>286</v>
      </c>
      <c r="B22" s="253" t="s">
        <v>308</v>
      </c>
      <c r="C22" s="241" t="s">
        <v>298</v>
      </c>
      <c r="D22" s="197" t="s">
        <v>299</v>
      </c>
      <c r="E22" s="197" t="s">
        <v>299</v>
      </c>
      <c r="F22" s="197" t="s">
        <v>299</v>
      </c>
      <c r="G22" s="197" t="s">
        <v>299</v>
      </c>
      <c r="H22" s="197" t="s">
        <v>299</v>
      </c>
      <c r="I22" s="197" t="s">
        <v>299</v>
      </c>
      <c r="J22" s="197" t="s">
        <v>299</v>
      </c>
      <c r="K22" s="197" t="s">
        <v>299</v>
      </c>
      <c r="L22" s="197" t="s">
        <v>299</v>
      </c>
      <c r="M22" s="197" t="s">
        <v>299</v>
      </c>
      <c r="N22" s="197" t="s">
        <v>299</v>
      </c>
      <c r="O22" s="197" t="s">
        <v>299</v>
      </c>
      <c r="P22" s="197" t="s">
        <v>299</v>
      </c>
      <c r="Q22" s="197" t="s">
        <v>299</v>
      </c>
      <c r="R22" s="197" t="s">
        <v>299</v>
      </c>
      <c r="S22" s="197" t="s">
        <v>299</v>
      </c>
      <c r="T22" s="197" t="s">
        <v>299</v>
      </c>
      <c r="U22" s="197" t="s">
        <v>299</v>
      </c>
      <c r="V22" s="197" t="s">
        <v>299</v>
      </c>
      <c r="W22" s="197" t="s">
        <v>299</v>
      </c>
      <c r="X22" s="197" t="s">
        <v>299</v>
      </c>
      <c r="Y22" s="197" t="s">
        <v>299</v>
      </c>
      <c r="Z22" s="197" t="s">
        <v>299</v>
      </c>
      <c r="AA22" s="197" t="s">
        <v>299</v>
      </c>
      <c r="AB22" s="197" t="s">
        <v>299</v>
      </c>
      <c r="AC22" s="197" t="s">
        <v>299</v>
      </c>
    </row>
    <row r="23" spans="1:56" s="16" customFormat="1" x14ac:dyDescent="0.25">
      <c r="A23" s="185" t="s">
        <v>287</v>
      </c>
      <c r="B23" s="243" t="s">
        <v>288</v>
      </c>
      <c r="C23" s="177" t="s">
        <v>298</v>
      </c>
      <c r="D23" s="192" t="s">
        <v>299</v>
      </c>
      <c r="E23" s="192" t="s">
        <v>299</v>
      </c>
      <c r="F23" s="192" t="s">
        <v>299</v>
      </c>
      <c r="G23" s="192" t="s">
        <v>299</v>
      </c>
      <c r="H23" s="192" t="s">
        <v>299</v>
      </c>
      <c r="I23" s="192" t="s">
        <v>299</v>
      </c>
      <c r="J23" s="192" t="s">
        <v>299</v>
      </c>
      <c r="K23" s="192" t="s">
        <v>299</v>
      </c>
      <c r="L23" s="192" t="s">
        <v>299</v>
      </c>
      <c r="M23" s="192" t="s">
        <v>299</v>
      </c>
      <c r="N23" s="192" t="s">
        <v>299</v>
      </c>
      <c r="O23" s="192" t="s">
        <v>299</v>
      </c>
      <c r="P23" s="192" t="s">
        <v>299</v>
      </c>
      <c r="Q23" s="192" t="s">
        <v>299</v>
      </c>
      <c r="R23" s="192" t="s">
        <v>299</v>
      </c>
      <c r="S23" s="192" t="s">
        <v>299</v>
      </c>
      <c r="T23" s="192" t="s">
        <v>299</v>
      </c>
      <c r="U23" s="192" t="s">
        <v>299</v>
      </c>
      <c r="V23" s="192" t="s">
        <v>299</v>
      </c>
      <c r="W23" s="192" t="s">
        <v>299</v>
      </c>
      <c r="X23" s="192" t="s">
        <v>299</v>
      </c>
      <c r="Y23" s="192" t="s">
        <v>299</v>
      </c>
      <c r="Z23" s="192" t="s">
        <v>299</v>
      </c>
      <c r="AA23" s="192" t="s">
        <v>299</v>
      </c>
      <c r="AB23" s="192" t="s">
        <v>299</v>
      </c>
      <c r="AC23" s="192" t="s">
        <v>299</v>
      </c>
    </row>
    <row r="24" spans="1:56" x14ac:dyDescent="0.25">
      <c r="A24" s="185" t="s">
        <v>289</v>
      </c>
      <c r="B24" s="243" t="s">
        <v>290</v>
      </c>
      <c r="C24" s="177" t="s">
        <v>298</v>
      </c>
      <c r="D24" s="192" t="s">
        <v>299</v>
      </c>
      <c r="E24" s="192" t="s">
        <v>299</v>
      </c>
      <c r="F24" s="192" t="s">
        <v>299</v>
      </c>
      <c r="G24" s="192" t="s">
        <v>299</v>
      </c>
      <c r="H24" s="192" t="s">
        <v>299</v>
      </c>
      <c r="I24" s="192" t="s">
        <v>299</v>
      </c>
      <c r="J24" s="192" t="s">
        <v>299</v>
      </c>
      <c r="K24" s="192" t="s">
        <v>299</v>
      </c>
      <c r="L24" s="192" t="s">
        <v>299</v>
      </c>
      <c r="M24" s="192" t="s">
        <v>299</v>
      </c>
      <c r="N24" s="192" t="s">
        <v>299</v>
      </c>
      <c r="O24" s="192" t="s">
        <v>299</v>
      </c>
      <c r="P24" s="192" t="s">
        <v>299</v>
      </c>
      <c r="Q24" s="192" t="s">
        <v>299</v>
      </c>
      <c r="R24" s="192" t="s">
        <v>299</v>
      </c>
      <c r="S24" s="192" t="s">
        <v>299</v>
      </c>
      <c r="T24" s="192" t="s">
        <v>299</v>
      </c>
      <c r="U24" s="192" t="s">
        <v>299</v>
      </c>
      <c r="V24" s="192" t="s">
        <v>299</v>
      </c>
      <c r="W24" s="192" t="s">
        <v>299</v>
      </c>
      <c r="X24" s="192" t="s">
        <v>299</v>
      </c>
      <c r="Y24" s="192" t="s">
        <v>299</v>
      </c>
      <c r="Z24" s="192" t="s">
        <v>299</v>
      </c>
      <c r="AA24" s="192" t="s">
        <v>299</v>
      </c>
      <c r="AB24" s="192" t="s">
        <v>299</v>
      </c>
      <c r="AC24" s="192" t="s">
        <v>299</v>
      </c>
    </row>
    <row r="25" spans="1:56" x14ac:dyDescent="0.25">
      <c r="A25" s="178" t="s">
        <v>291</v>
      </c>
      <c r="B25" s="183" t="s">
        <v>292</v>
      </c>
      <c r="C25" s="184" t="s">
        <v>298</v>
      </c>
      <c r="D25" s="193" t="s">
        <v>299</v>
      </c>
      <c r="E25" s="193" t="s">
        <v>299</v>
      </c>
      <c r="F25" s="193" t="s">
        <v>299</v>
      </c>
      <c r="G25" s="193" t="s">
        <v>299</v>
      </c>
      <c r="H25" s="193" t="s">
        <v>299</v>
      </c>
      <c r="I25" s="193" t="s">
        <v>299</v>
      </c>
      <c r="J25" s="193" t="s">
        <v>299</v>
      </c>
      <c r="K25" s="193" t="s">
        <v>299</v>
      </c>
      <c r="L25" s="193" t="s">
        <v>299</v>
      </c>
      <c r="M25" s="193" t="s">
        <v>299</v>
      </c>
      <c r="N25" s="193" t="s">
        <v>299</v>
      </c>
      <c r="O25" s="193" t="s">
        <v>299</v>
      </c>
      <c r="P25" s="193" t="s">
        <v>299</v>
      </c>
      <c r="Q25" s="193" t="s">
        <v>299</v>
      </c>
      <c r="R25" s="193" t="s">
        <v>299</v>
      </c>
      <c r="S25" s="193" t="s">
        <v>299</v>
      </c>
      <c r="T25" s="193" t="s">
        <v>299</v>
      </c>
      <c r="U25" s="193" t="s">
        <v>299</v>
      </c>
      <c r="V25" s="193" t="s">
        <v>299</v>
      </c>
      <c r="W25" s="193" t="s">
        <v>299</v>
      </c>
      <c r="X25" s="193" t="s">
        <v>299</v>
      </c>
      <c r="Y25" s="193" t="s">
        <v>299</v>
      </c>
      <c r="Z25" s="193" t="s">
        <v>299</v>
      </c>
      <c r="AA25" s="193" t="s">
        <v>299</v>
      </c>
      <c r="AB25" s="193" t="s">
        <v>299</v>
      </c>
      <c r="AC25" s="193" t="s">
        <v>299</v>
      </c>
    </row>
    <row r="26" spans="1:56" ht="22.5" x14ac:dyDescent="0.25">
      <c r="A26" s="185" t="s">
        <v>293</v>
      </c>
      <c r="B26" s="243" t="s">
        <v>294</v>
      </c>
      <c r="C26" s="177" t="s">
        <v>298</v>
      </c>
      <c r="D26" s="192" t="s">
        <v>299</v>
      </c>
      <c r="E26" s="192" t="s">
        <v>299</v>
      </c>
      <c r="F26" s="192" t="s">
        <v>299</v>
      </c>
      <c r="G26" s="192" t="s">
        <v>299</v>
      </c>
      <c r="H26" s="192" t="s">
        <v>299</v>
      </c>
      <c r="I26" s="192" t="s">
        <v>299</v>
      </c>
      <c r="J26" s="192" t="s">
        <v>299</v>
      </c>
      <c r="K26" s="192" t="s">
        <v>299</v>
      </c>
      <c r="L26" s="192" t="s">
        <v>299</v>
      </c>
      <c r="M26" s="192" t="s">
        <v>299</v>
      </c>
      <c r="N26" s="192" t="s">
        <v>299</v>
      </c>
      <c r="O26" s="192" t="s">
        <v>299</v>
      </c>
      <c r="P26" s="192" t="s">
        <v>299</v>
      </c>
      <c r="Q26" s="192" t="s">
        <v>299</v>
      </c>
      <c r="R26" s="192" t="s">
        <v>299</v>
      </c>
      <c r="S26" s="192" t="s">
        <v>299</v>
      </c>
      <c r="T26" s="192" t="s">
        <v>299</v>
      </c>
      <c r="U26" s="192" t="s">
        <v>299</v>
      </c>
      <c r="V26" s="192" t="s">
        <v>299</v>
      </c>
      <c r="W26" s="192" t="s">
        <v>299</v>
      </c>
      <c r="X26" s="192" t="s">
        <v>299</v>
      </c>
      <c r="Y26" s="192" t="s">
        <v>299</v>
      </c>
      <c r="Z26" s="192" t="s">
        <v>299</v>
      </c>
      <c r="AA26" s="192" t="s">
        <v>299</v>
      </c>
      <c r="AB26" s="192" t="s">
        <v>299</v>
      </c>
      <c r="AC26" s="192" t="s">
        <v>299</v>
      </c>
    </row>
    <row r="27" spans="1:56" x14ac:dyDescent="0.25">
      <c r="A27" s="178" t="s">
        <v>309</v>
      </c>
      <c r="B27" s="183" t="s">
        <v>295</v>
      </c>
      <c r="C27" s="184" t="s">
        <v>298</v>
      </c>
      <c r="D27" s="193" t="s">
        <v>299</v>
      </c>
      <c r="E27" s="193" t="s">
        <v>299</v>
      </c>
      <c r="F27" s="193" t="s">
        <v>299</v>
      </c>
      <c r="G27" s="193" t="s">
        <v>299</v>
      </c>
      <c r="H27" s="193" t="s">
        <v>299</v>
      </c>
      <c r="I27" s="193" t="s">
        <v>299</v>
      </c>
      <c r="J27" s="193" t="s">
        <v>299</v>
      </c>
      <c r="K27" s="193" t="s">
        <v>299</v>
      </c>
      <c r="L27" s="193" t="s">
        <v>299</v>
      </c>
      <c r="M27" s="193" t="s">
        <v>299</v>
      </c>
      <c r="N27" s="193" t="s">
        <v>299</v>
      </c>
      <c r="O27" s="193" t="s">
        <v>299</v>
      </c>
      <c r="P27" s="193" t="s">
        <v>299</v>
      </c>
      <c r="Q27" s="193" t="s">
        <v>299</v>
      </c>
      <c r="R27" s="193" t="s">
        <v>299</v>
      </c>
      <c r="S27" s="193" t="s">
        <v>299</v>
      </c>
      <c r="T27" s="193" t="s">
        <v>299</v>
      </c>
      <c r="U27" s="193" t="s">
        <v>299</v>
      </c>
      <c r="V27" s="193" t="s">
        <v>299</v>
      </c>
      <c r="W27" s="193" t="s">
        <v>299</v>
      </c>
      <c r="X27" s="193" t="s">
        <v>299</v>
      </c>
      <c r="Y27" s="193" t="s">
        <v>299</v>
      </c>
      <c r="Z27" s="193" t="s">
        <v>299</v>
      </c>
      <c r="AA27" s="193" t="s">
        <v>299</v>
      </c>
      <c r="AB27" s="193" t="s">
        <v>299</v>
      </c>
      <c r="AC27" s="193" t="s">
        <v>299</v>
      </c>
    </row>
    <row r="28" spans="1:56" ht="22.5" x14ac:dyDescent="0.25">
      <c r="A28" s="185" t="s">
        <v>310</v>
      </c>
      <c r="B28" s="243" t="s">
        <v>296</v>
      </c>
      <c r="C28" s="177" t="s">
        <v>298</v>
      </c>
      <c r="D28" s="192" t="s">
        <v>299</v>
      </c>
      <c r="E28" s="192" t="s">
        <v>299</v>
      </c>
      <c r="F28" s="192" t="s">
        <v>299</v>
      </c>
      <c r="G28" s="192" t="s">
        <v>299</v>
      </c>
      <c r="H28" s="192" t="s">
        <v>299</v>
      </c>
      <c r="I28" s="192" t="s">
        <v>299</v>
      </c>
      <c r="J28" s="192" t="s">
        <v>299</v>
      </c>
      <c r="K28" s="192" t="s">
        <v>299</v>
      </c>
      <c r="L28" s="192" t="s">
        <v>299</v>
      </c>
      <c r="M28" s="192" t="s">
        <v>299</v>
      </c>
      <c r="N28" s="192" t="s">
        <v>299</v>
      </c>
      <c r="O28" s="192" t="s">
        <v>299</v>
      </c>
      <c r="P28" s="192" t="s">
        <v>299</v>
      </c>
      <c r="Q28" s="192" t="s">
        <v>299</v>
      </c>
      <c r="R28" s="192" t="s">
        <v>299</v>
      </c>
      <c r="S28" s="192" t="s">
        <v>299</v>
      </c>
      <c r="T28" s="192" t="s">
        <v>299</v>
      </c>
      <c r="U28" s="192" t="s">
        <v>299</v>
      </c>
      <c r="V28" s="192" t="s">
        <v>299</v>
      </c>
      <c r="W28" s="192" t="s">
        <v>299</v>
      </c>
      <c r="X28" s="192" t="s">
        <v>299</v>
      </c>
      <c r="Y28" s="192" t="s">
        <v>299</v>
      </c>
      <c r="Z28" s="192" t="s">
        <v>299</v>
      </c>
      <c r="AA28" s="192" t="s">
        <v>299</v>
      </c>
      <c r="AB28" s="192" t="s">
        <v>299</v>
      </c>
      <c r="AC28" s="192" t="s">
        <v>299</v>
      </c>
    </row>
    <row r="29" spans="1:56" x14ac:dyDescent="0.25">
      <c r="A29" s="185" t="s">
        <v>311</v>
      </c>
      <c r="B29" s="243" t="s">
        <v>297</v>
      </c>
      <c r="C29" s="177" t="s">
        <v>298</v>
      </c>
      <c r="D29" s="192" t="s">
        <v>299</v>
      </c>
      <c r="E29" s="192" t="s">
        <v>299</v>
      </c>
      <c r="F29" s="192" t="s">
        <v>299</v>
      </c>
      <c r="G29" s="192" t="s">
        <v>299</v>
      </c>
      <c r="H29" s="192" t="s">
        <v>299</v>
      </c>
      <c r="I29" s="192" t="s">
        <v>299</v>
      </c>
      <c r="J29" s="192" t="s">
        <v>299</v>
      </c>
      <c r="K29" s="192" t="s">
        <v>299</v>
      </c>
      <c r="L29" s="192" t="s">
        <v>299</v>
      </c>
      <c r="M29" s="192" t="s">
        <v>299</v>
      </c>
      <c r="N29" s="192" t="s">
        <v>299</v>
      </c>
      <c r="O29" s="192" t="s">
        <v>299</v>
      </c>
      <c r="P29" s="192" t="s">
        <v>299</v>
      </c>
      <c r="Q29" s="192" t="s">
        <v>299</v>
      </c>
      <c r="R29" s="192" t="s">
        <v>299</v>
      </c>
      <c r="S29" s="192" t="s">
        <v>299</v>
      </c>
      <c r="T29" s="192" t="s">
        <v>299</v>
      </c>
      <c r="U29" s="192" t="s">
        <v>299</v>
      </c>
      <c r="V29" s="192" t="s">
        <v>299</v>
      </c>
      <c r="W29" s="192" t="s">
        <v>299</v>
      </c>
      <c r="X29" s="192" t="s">
        <v>299</v>
      </c>
      <c r="Y29" s="192" t="s">
        <v>299</v>
      </c>
      <c r="Z29" s="192" t="s">
        <v>299</v>
      </c>
      <c r="AA29" s="192" t="s">
        <v>299</v>
      </c>
      <c r="AB29" s="192" t="s">
        <v>299</v>
      </c>
      <c r="AC29" s="192" t="s">
        <v>299</v>
      </c>
    </row>
    <row r="30" spans="1:56" x14ac:dyDescent="0.25">
      <c r="A30" s="196" t="s">
        <v>300</v>
      </c>
      <c r="B30" s="253" t="s">
        <v>305</v>
      </c>
      <c r="C30" s="241"/>
      <c r="D30" s="197" t="s">
        <v>299</v>
      </c>
      <c r="E30" s="197" t="s">
        <v>299</v>
      </c>
      <c r="F30" s="197" t="s">
        <v>299</v>
      </c>
      <c r="G30" s="197" t="s">
        <v>299</v>
      </c>
      <c r="H30" s="197" t="s">
        <v>299</v>
      </c>
      <c r="I30" s="197" t="s">
        <v>299</v>
      </c>
      <c r="J30" s="197" t="s">
        <v>299</v>
      </c>
      <c r="K30" s="197" t="s">
        <v>299</v>
      </c>
      <c r="L30" s="197" t="s">
        <v>299</v>
      </c>
      <c r="M30" s="197" t="s">
        <v>299</v>
      </c>
      <c r="N30" s="197" t="s">
        <v>299</v>
      </c>
      <c r="O30" s="197" t="s">
        <v>299</v>
      </c>
      <c r="P30" s="197" t="s">
        <v>299</v>
      </c>
      <c r="Q30" s="197" t="s">
        <v>299</v>
      </c>
      <c r="R30" s="197" t="s">
        <v>299</v>
      </c>
      <c r="S30" s="197" t="s">
        <v>299</v>
      </c>
      <c r="T30" s="197" t="s">
        <v>299</v>
      </c>
      <c r="U30" s="197" t="s">
        <v>299</v>
      </c>
      <c r="V30" s="197" t="s">
        <v>299</v>
      </c>
      <c r="W30" s="197" t="s">
        <v>299</v>
      </c>
      <c r="X30" s="197" t="s">
        <v>299</v>
      </c>
      <c r="Y30" s="197" t="s">
        <v>299</v>
      </c>
      <c r="Z30" s="197" t="s">
        <v>299</v>
      </c>
      <c r="AA30" s="197" t="s">
        <v>299</v>
      </c>
      <c r="AB30" s="197" t="s">
        <v>299</v>
      </c>
      <c r="AC30" s="197" t="s">
        <v>299</v>
      </c>
    </row>
    <row r="31" spans="1:56" s="16" customFormat="1" x14ac:dyDescent="0.25">
      <c r="A31" s="178" t="s">
        <v>312</v>
      </c>
      <c r="B31" s="183" t="s">
        <v>301</v>
      </c>
      <c r="C31" s="184" t="s">
        <v>298</v>
      </c>
      <c r="D31" s="193" t="s">
        <v>299</v>
      </c>
      <c r="E31" s="193" t="s">
        <v>299</v>
      </c>
      <c r="F31" s="193" t="s">
        <v>299</v>
      </c>
      <c r="G31" s="193" t="s">
        <v>299</v>
      </c>
      <c r="H31" s="193" t="s">
        <v>299</v>
      </c>
      <c r="I31" s="193" t="s">
        <v>299</v>
      </c>
      <c r="J31" s="193" t="s">
        <v>299</v>
      </c>
      <c r="K31" s="193" t="s">
        <v>299</v>
      </c>
      <c r="L31" s="193" t="s">
        <v>299</v>
      </c>
      <c r="M31" s="193" t="s">
        <v>299</v>
      </c>
      <c r="N31" s="193" t="s">
        <v>299</v>
      </c>
      <c r="O31" s="193" t="s">
        <v>299</v>
      </c>
      <c r="P31" s="193" t="s">
        <v>299</v>
      </c>
      <c r="Q31" s="193" t="s">
        <v>299</v>
      </c>
      <c r="R31" s="193" t="s">
        <v>299</v>
      </c>
      <c r="S31" s="193" t="s">
        <v>299</v>
      </c>
      <c r="T31" s="193" t="s">
        <v>299</v>
      </c>
      <c r="U31" s="193" t="s">
        <v>299</v>
      </c>
      <c r="V31" s="193" t="s">
        <v>299</v>
      </c>
      <c r="W31" s="193" t="s">
        <v>299</v>
      </c>
      <c r="X31" s="193" t="s">
        <v>299</v>
      </c>
      <c r="Y31" s="193" t="s">
        <v>299</v>
      </c>
      <c r="Z31" s="193" t="s">
        <v>299</v>
      </c>
      <c r="AA31" s="193" t="s">
        <v>299</v>
      </c>
      <c r="AB31" s="193" t="s">
        <v>299</v>
      </c>
      <c r="AC31" s="193" t="s">
        <v>299</v>
      </c>
    </row>
    <row r="32" spans="1:56" s="16" customFormat="1" ht="21" x14ac:dyDescent="0.25">
      <c r="A32" s="179" t="s">
        <v>302</v>
      </c>
      <c r="B32" s="247" t="s">
        <v>303</v>
      </c>
      <c r="C32" s="179" t="s">
        <v>298</v>
      </c>
      <c r="D32" s="193" t="s">
        <v>299</v>
      </c>
      <c r="E32" s="193" t="s">
        <v>299</v>
      </c>
      <c r="F32" s="193" t="s">
        <v>299</v>
      </c>
      <c r="G32" s="193" t="s">
        <v>299</v>
      </c>
      <c r="H32" s="193" t="s">
        <v>299</v>
      </c>
      <c r="I32" s="193" t="s">
        <v>299</v>
      </c>
      <c r="J32" s="193" t="s">
        <v>299</v>
      </c>
      <c r="K32" s="193" t="s">
        <v>299</v>
      </c>
      <c r="L32" s="193" t="s">
        <v>299</v>
      </c>
      <c r="M32" s="193" t="s">
        <v>299</v>
      </c>
      <c r="N32" s="193" t="s">
        <v>299</v>
      </c>
      <c r="O32" s="193" t="s">
        <v>299</v>
      </c>
      <c r="P32" s="193" t="s">
        <v>299</v>
      </c>
      <c r="Q32" s="193" t="s">
        <v>299</v>
      </c>
      <c r="R32" s="193" t="s">
        <v>299</v>
      </c>
      <c r="S32" s="193" t="s">
        <v>299</v>
      </c>
      <c r="T32" s="193" t="s">
        <v>299</v>
      </c>
      <c r="U32" s="193" t="s">
        <v>299</v>
      </c>
      <c r="V32" s="193" t="s">
        <v>299</v>
      </c>
      <c r="W32" s="193" t="s">
        <v>299</v>
      </c>
      <c r="X32" s="193" t="s">
        <v>299</v>
      </c>
      <c r="Y32" s="193" t="s">
        <v>299</v>
      </c>
      <c r="Z32" s="193" t="s">
        <v>299</v>
      </c>
      <c r="AA32" s="193" t="s">
        <v>299</v>
      </c>
      <c r="AB32" s="193" t="s">
        <v>299</v>
      </c>
      <c r="AC32" s="193" t="s">
        <v>299</v>
      </c>
    </row>
    <row r="33" spans="1:29" s="16" customFormat="1" x14ac:dyDescent="0.25">
      <c r="A33" s="271" t="s">
        <v>327</v>
      </c>
      <c r="B33" s="272" t="s">
        <v>328</v>
      </c>
      <c r="C33" s="278" t="s">
        <v>329</v>
      </c>
      <c r="D33" s="192" t="s">
        <v>299</v>
      </c>
      <c r="E33" s="192" t="s">
        <v>299</v>
      </c>
      <c r="F33" s="192" t="s">
        <v>299</v>
      </c>
      <c r="G33" s="192" t="s">
        <v>299</v>
      </c>
      <c r="H33" s="192" t="s">
        <v>299</v>
      </c>
      <c r="I33" s="192" t="s">
        <v>299</v>
      </c>
      <c r="J33" s="192" t="s">
        <v>299</v>
      </c>
      <c r="K33" s="192" t="s">
        <v>299</v>
      </c>
      <c r="L33" s="192" t="s">
        <v>299</v>
      </c>
      <c r="M33" s="192" t="s">
        <v>299</v>
      </c>
      <c r="N33" s="192" t="s">
        <v>299</v>
      </c>
      <c r="O33" s="192" t="s">
        <v>299</v>
      </c>
      <c r="P33" s="192" t="s">
        <v>299</v>
      </c>
      <c r="Q33" s="192" t="s">
        <v>299</v>
      </c>
      <c r="R33" s="192" t="s">
        <v>299</v>
      </c>
      <c r="S33" s="192" t="s">
        <v>299</v>
      </c>
      <c r="T33" s="192" t="s">
        <v>299</v>
      </c>
      <c r="U33" s="192" t="s">
        <v>299</v>
      </c>
      <c r="V33" s="192" t="s">
        <v>299</v>
      </c>
      <c r="W33" s="192" t="s">
        <v>299</v>
      </c>
      <c r="X33" s="192" t="s">
        <v>299</v>
      </c>
      <c r="Y33" s="192" t="s">
        <v>299</v>
      </c>
      <c r="Z33" s="192" t="s">
        <v>299</v>
      </c>
      <c r="AA33" s="192" t="s">
        <v>299</v>
      </c>
      <c r="AB33" s="192" t="s">
        <v>299</v>
      </c>
      <c r="AC33" s="192" t="s">
        <v>299</v>
      </c>
    </row>
    <row r="34" spans="1:29" s="16" customFormat="1" x14ac:dyDescent="0.25">
      <c r="A34" s="302" t="s">
        <v>327</v>
      </c>
      <c r="B34" s="303" t="s">
        <v>359</v>
      </c>
      <c r="C34" s="304" t="s">
        <v>360</v>
      </c>
      <c r="D34" s="192" t="s">
        <v>299</v>
      </c>
      <c r="E34" s="192" t="s">
        <v>299</v>
      </c>
      <c r="F34" s="192" t="s">
        <v>299</v>
      </c>
      <c r="G34" s="192" t="s">
        <v>299</v>
      </c>
      <c r="H34" s="192" t="s">
        <v>299</v>
      </c>
      <c r="I34" s="192" t="s">
        <v>299</v>
      </c>
      <c r="J34" s="192" t="s">
        <v>299</v>
      </c>
      <c r="K34" s="192" t="s">
        <v>299</v>
      </c>
      <c r="L34" s="192" t="s">
        <v>299</v>
      </c>
      <c r="M34" s="192" t="s">
        <v>299</v>
      </c>
      <c r="N34" s="192" t="s">
        <v>299</v>
      </c>
      <c r="O34" s="192" t="s">
        <v>299</v>
      </c>
      <c r="P34" s="192" t="s">
        <v>299</v>
      </c>
      <c r="Q34" s="192" t="s">
        <v>299</v>
      </c>
      <c r="R34" s="192" t="s">
        <v>299</v>
      </c>
      <c r="S34" s="192" t="s">
        <v>299</v>
      </c>
      <c r="T34" s="192" t="s">
        <v>299</v>
      </c>
      <c r="U34" s="192" t="s">
        <v>299</v>
      </c>
      <c r="V34" s="192" t="s">
        <v>299</v>
      </c>
      <c r="W34" s="192" t="s">
        <v>299</v>
      </c>
      <c r="X34" s="192" t="s">
        <v>299</v>
      </c>
      <c r="Y34" s="192" t="s">
        <v>299</v>
      </c>
      <c r="Z34" s="192" t="s">
        <v>299</v>
      </c>
      <c r="AA34" s="192" t="s">
        <v>299</v>
      </c>
      <c r="AB34" s="192" t="s">
        <v>299</v>
      </c>
      <c r="AC34" s="192" t="s">
        <v>299</v>
      </c>
    </row>
    <row r="35" spans="1:29" s="16" customFormat="1" x14ac:dyDescent="0.25">
      <c r="A35" s="302" t="s">
        <v>327</v>
      </c>
      <c r="B35" s="303" t="s">
        <v>361</v>
      </c>
      <c r="C35" s="304" t="s">
        <v>362</v>
      </c>
      <c r="D35" s="192" t="s">
        <v>299</v>
      </c>
      <c r="E35" s="192" t="s">
        <v>299</v>
      </c>
      <c r="F35" s="192" t="s">
        <v>299</v>
      </c>
      <c r="G35" s="192" t="s">
        <v>299</v>
      </c>
      <c r="H35" s="192" t="s">
        <v>299</v>
      </c>
      <c r="I35" s="192" t="s">
        <v>299</v>
      </c>
      <c r="J35" s="192" t="s">
        <v>299</v>
      </c>
      <c r="K35" s="192" t="s">
        <v>299</v>
      </c>
      <c r="L35" s="192" t="s">
        <v>299</v>
      </c>
      <c r="M35" s="192" t="s">
        <v>299</v>
      </c>
      <c r="N35" s="192" t="s">
        <v>299</v>
      </c>
      <c r="O35" s="192" t="s">
        <v>299</v>
      </c>
      <c r="P35" s="192" t="s">
        <v>299</v>
      </c>
      <c r="Q35" s="192" t="s">
        <v>299</v>
      </c>
      <c r="R35" s="192" t="s">
        <v>299</v>
      </c>
      <c r="S35" s="192" t="s">
        <v>299</v>
      </c>
      <c r="T35" s="192" t="s">
        <v>299</v>
      </c>
      <c r="U35" s="192" t="s">
        <v>299</v>
      </c>
      <c r="V35" s="192" t="s">
        <v>299</v>
      </c>
      <c r="W35" s="192" t="s">
        <v>299</v>
      </c>
      <c r="X35" s="192" t="s">
        <v>299</v>
      </c>
      <c r="Y35" s="192" t="s">
        <v>299</v>
      </c>
      <c r="Z35" s="192" t="s">
        <v>299</v>
      </c>
      <c r="AA35" s="192" t="s">
        <v>299</v>
      </c>
      <c r="AB35" s="192" t="s">
        <v>299</v>
      </c>
      <c r="AC35" s="192" t="s">
        <v>299</v>
      </c>
    </row>
    <row r="36" spans="1:29" s="16" customFormat="1" x14ac:dyDescent="0.25">
      <c r="A36" s="302" t="s">
        <v>327</v>
      </c>
      <c r="B36" s="303" t="s">
        <v>363</v>
      </c>
      <c r="C36" s="304" t="s">
        <v>364</v>
      </c>
      <c r="D36" s="192" t="s">
        <v>299</v>
      </c>
      <c r="E36" s="192" t="s">
        <v>299</v>
      </c>
      <c r="F36" s="192" t="s">
        <v>299</v>
      </c>
      <c r="G36" s="192" t="s">
        <v>299</v>
      </c>
      <c r="H36" s="192" t="s">
        <v>299</v>
      </c>
      <c r="I36" s="192" t="s">
        <v>299</v>
      </c>
      <c r="J36" s="192" t="s">
        <v>299</v>
      </c>
      <c r="K36" s="192" t="s">
        <v>299</v>
      </c>
      <c r="L36" s="192" t="s">
        <v>299</v>
      </c>
      <c r="M36" s="192" t="s">
        <v>299</v>
      </c>
      <c r="N36" s="192" t="s">
        <v>299</v>
      </c>
      <c r="O36" s="192" t="s">
        <v>299</v>
      </c>
      <c r="P36" s="192" t="s">
        <v>299</v>
      </c>
      <c r="Q36" s="192" t="s">
        <v>299</v>
      </c>
      <c r="R36" s="192" t="s">
        <v>299</v>
      </c>
      <c r="S36" s="192" t="s">
        <v>299</v>
      </c>
      <c r="T36" s="192" t="s">
        <v>299</v>
      </c>
      <c r="U36" s="192" t="s">
        <v>299</v>
      </c>
      <c r="V36" s="192" t="s">
        <v>299</v>
      </c>
      <c r="W36" s="192" t="s">
        <v>299</v>
      </c>
      <c r="X36" s="192" t="s">
        <v>299</v>
      </c>
      <c r="Y36" s="192" t="s">
        <v>299</v>
      </c>
      <c r="Z36" s="192" t="s">
        <v>299</v>
      </c>
      <c r="AA36" s="192" t="s">
        <v>299</v>
      </c>
      <c r="AB36" s="192" t="s">
        <v>299</v>
      </c>
      <c r="AC36" s="192" t="s">
        <v>299</v>
      </c>
    </row>
    <row r="37" spans="1:29" x14ac:dyDescent="0.25">
      <c r="A37" s="184" t="s">
        <v>313</v>
      </c>
      <c r="B37" s="186" t="s">
        <v>304</v>
      </c>
      <c r="C37" s="184" t="s">
        <v>298</v>
      </c>
      <c r="D37" s="193" t="s">
        <v>299</v>
      </c>
      <c r="E37" s="193" t="s">
        <v>299</v>
      </c>
      <c r="F37" s="193" t="s">
        <v>299</v>
      </c>
      <c r="G37" s="193" t="s">
        <v>299</v>
      </c>
      <c r="H37" s="193" t="s">
        <v>299</v>
      </c>
      <c r="I37" s="193" t="s">
        <v>299</v>
      </c>
      <c r="J37" s="193" t="s">
        <v>299</v>
      </c>
      <c r="K37" s="193" t="s">
        <v>299</v>
      </c>
      <c r="L37" s="193" t="s">
        <v>299</v>
      </c>
      <c r="M37" s="193" t="s">
        <v>299</v>
      </c>
      <c r="N37" s="193" t="s">
        <v>299</v>
      </c>
      <c r="O37" s="193" t="s">
        <v>299</v>
      </c>
      <c r="P37" s="193" t="s">
        <v>299</v>
      </c>
      <c r="Q37" s="193" t="s">
        <v>299</v>
      </c>
      <c r="R37" s="193" t="s">
        <v>299</v>
      </c>
      <c r="S37" s="193" t="s">
        <v>299</v>
      </c>
      <c r="T37" s="193" t="s">
        <v>299</v>
      </c>
      <c r="U37" s="193" t="s">
        <v>299</v>
      </c>
      <c r="V37" s="193" t="s">
        <v>299</v>
      </c>
      <c r="W37" s="193" t="s">
        <v>299</v>
      </c>
      <c r="X37" s="193" t="s">
        <v>299</v>
      </c>
      <c r="Y37" s="193" t="s">
        <v>299</v>
      </c>
      <c r="Z37" s="193" t="s">
        <v>299</v>
      </c>
      <c r="AA37" s="193" t="s">
        <v>299</v>
      </c>
      <c r="AB37" s="193" t="s">
        <v>299</v>
      </c>
      <c r="AC37" s="193" t="s">
        <v>299</v>
      </c>
    </row>
    <row r="38" spans="1:29" ht="21" x14ac:dyDescent="0.25">
      <c r="A38" s="184" t="s">
        <v>314</v>
      </c>
      <c r="B38" s="186" t="s">
        <v>315</v>
      </c>
      <c r="C38" s="184" t="s">
        <v>298</v>
      </c>
      <c r="D38" s="193" t="s">
        <v>299</v>
      </c>
      <c r="E38" s="193" t="s">
        <v>299</v>
      </c>
      <c r="F38" s="193" t="s">
        <v>299</v>
      </c>
      <c r="G38" s="193" t="s">
        <v>299</v>
      </c>
      <c r="H38" s="193" t="s">
        <v>299</v>
      </c>
      <c r="I38" s="193" t="s">
        <v>299</v>
      </c>
      <c r="J38" s="193" t="s">
        <v>299</v>
      </c>
      <c r="K38" s="193" t="s">
        <v>299</v>
      </c>
      <c r="L38" s="193" t="s">
        <v>299</v>
      </c>
      <c r="M38" s="193" t="s">
        <v>299</v>
      </c>
      <c r="N38" s="193" t="s">
        <v>299</v>
      </c>
      <c r="O38" s="193" t="s">
        <v>299</v>
      </c>
      <c r="P38" s="193" t="s">
        <v>299</v>
      </c>
      <c r="Q38" s="193" t="s">
        <v>299</v>
      </c>
      <c r="R38" s="193" t="s">
        <v>299</v>
      </c>
      <c r="S38" s="193" t="s">
        <v>299</v>
      </c>
      <c r="T38" s="193" t="s">
        <v>299</v>
      </c>
      <c r="U38" s="193" t="s">
        <v>299</v>
      </c>
      <c r="V38" s="193" t="s">
        <v>299</v>
      </c>
      <c r="W38" s="193" t="s">
        <v>299</v>
      </c>
      <c r="X38" s="193" t="s">
        <v>299</v>
      </c>
      <c r="Y38" s="193" t="s">
        <v>299</v>
      </c>
      <c r="Z38" s="193" t="s">
        <v>299</v>
      </c>
      <c r="AA38" s="193" t="s">
        <v>299</v>
      </c>
      <c r="AB38" s="193" t="s">
        <v>299</v>
      </c>
      <c r="AC38" s="193" t="s">
        <v>299</v>
      </c>
    </row>
    <row r="39" spans="1:29" x14ac:dyDescent="0.25">
      <c r="A39" s="189" t="s">
        <v>320</v>
      </c>
      <c r="B39" s="338" t="s">
        <v>316</v>
      </c>
      <c r="C39" s="189" t="s">
        <v>321</v>
      </c>
      <c r="D39" s="192" t="s">
        <v>299</v>
      </c>
      <c r="E39" s="192" t="s">
        <v>299</v>
      </c>
      <c r="F39" s="192" t="s">
        <v>299</v>
      </c>
      <c r="G39" s="192" t="s">
        <v>299</v>
      </c>
      <c r="H39" s="192" t="s">
        <v>299</v>
      </c>
      <c r="I39" s="192" t="s">
        <v>299</v>
      </c>
      <c r="J39" s="192" t="s">
        <v>299</v>
      </c>
      <c r="K39" s="192" t="s">
        <v>299</v>
      </c>
      <c r="L39" s="192" t="s">
        <v>299</v>
      </c>
      <c r="M39" s="192" t="s">
        <v>299</v>
      </c>
      <c r="N39" s="192" t="s">
        <v>299</v>
      </c>
      <c r="O39" s="192" t="s">
        <v>299</v>
      </c>
      <c r="P39" s="192" t="s">
        <v>299</v>
      </c>
      <c r="Q39" s="192" t="s">
        <v>299</v>
      </c>
      <c r="R39" s="192" t="s">
        <v>299</v>
      </c>
      <c r="S39" s="192" t="s">
        <v>299</v>
      </c>
      <c r="T39" s="192" t="s">
        <v>299</v>
      </c>
      <c r="U39" s="192" t="s">
        <v>299</v>
      </c>
      <c r="V39" s="192" t="s">
        <v>299</v>
      </c>
      <c r="W39" s="192" t="s">
        <v>299</v>
      </c>
      <c r="X39" s="192" t="s">
        <v>299</v>
      </c>
      <c r="Y39" s="192" t="s">
        <v>299</v>
      </c>
      <c r="Z39" s="192" t="s">
        <v>299</v>
      </c>
      <c r="AA39" s="192" t="s">
        <v>299</v>
      </c>
      <c r="AB39" s="192" t="s">
        <v>299</v>
      </c>
      <c r="AC39" s="192" t="s">
        <v>299</v>
      </c>
    </row>
    <row r="40" spans="1:29" x14ac:dyDescent="0.25">
      <c r="A40" s="340" t="s">
        <v>320</v>
      </c>
      <c r="B40" s="341" t="s">
        <v>349</v>
      </c>
      <c r="C40" s="342" t="s">
        <v>348</v>
      </c>
      <c r="D40" s="192" t="s">
        <v>299</v>
      </c>
      <c r="E40" s="192" t="s">
        <v>299</v>
      </c>
      <c r="F40" s="192" t="s">
        <v>299</v>
      </c>
      <c r="G40" s="192" t="s">
        <v>299</v>
      </c>
      <c r="H40" s="192" t="s">
        <v>299</v>
      </c>
      <c r="I40" s="192" t="s">
        <v>299</v>
      </c>
      <c r="J40" s="192" t="s">
        <v>299</v>
      </c>
      <c r="K40" s="192" t="s">
        <v>299</v>
      </c>
      <c r="L40" s="192" t="s">
        <v>299</v>
      </c>
      <c r="M40" s="192" t="s">
        <v>299</v>
      </c>
      <c r="N40" s="192" t="s">
        <v>299</v>
      </c>
      <c r="O40" s="192" t="s">
        <v>299</v>
      </c>
      <c r="P40" s="192" t="s">
        <v>299</v>
      </c>
      <c r="Q40" s="192" t="s">
        <v>299</v>
      </c>
      <c r="R40" s="192" t="s">
        <v>299</v>
      </c>
      <c r="S40" s="192" t="s">
        <v>299</v>
      </c>
      <c r="T40" s="192" t="s">
        <v>299</v>
      </c>
      <c r="U40" s="192" t="s">
        <v>299</v>
      </c>
      <c r="V40" s="192" t="s">
        <v>299</v>
      </c>
      <c r="W40" s="192" t="s">
        <v>299</v>
      </c>
      <c r="X40" s="192" t="s">
        <v>299</v>
      </c>
      <c r="Y40" s="192" t="s">
        <v>299</v>
      </c>
      <c r="Z40" s="192" t="s">
        <v>299</v>
      </c>
      <c r="AA40" s="192" t="s">
        <v>299</v>
      </c>
      <c r="AB40" s="192" t="s">
        <v>299</v>
      </c>
      <c r="AC40" s="192" t="s">
        <v>299</v>
      </c>
    </row>
    <row r="41" spans="1:29" x14ac:dyDescent="0.25">
      <c r="A41" s="178" t="s">
        <v>330</v>
      </c>
      <c r="B41" s="183" t="s">
        <v>331</v>
      </c>
      <c r="C41" s="184" t="s">
        <v>298</v>
      </c>
      <c r="D41" s="193" t="s">
        <v>299</v>
      </c>
      <c r="E41" s="193" t="s">
        <v>299</v>
      </c>
      <c r="F41" s="193" t="s">
        <v>299</v>
      </c>
      <c r="G41" s="193" t="s">
        <v>299</v>
      </c>
      <c r="H41" s="193" t="s">
        <v>299</v>
      </c>
      <c r="I41" s="193" t="s">
        <v>299</v>
      </c>
      <c r="J41" s="193" t="s">
        <v>299</v>
      </c>
      <c r="K41" s="193" t="s">
        <v>299</v>
      </c>
      <c r="L41" s="193" t="s">
        <v>299</v>
      </c>
      <c r="M41" s="193" t="s">
        <v>299</v>
      </c>
      <c r="N41" s="193" t="s">
        <v>299</v>
      </c>
      <c r="O41" s="193" t="s">
        <v>299</v>
      </c>
      <c r="P41" s="193" t="s">
        <v>299</v>
      </c>
      <c r="Q41" s="193" t="s">
        <v>299</v>
      </c>
      <c r="R41" s="193" t="s">
        <v>299</v>
      </c>
      <c r="S41" s="193" t="s">
        <v>299</v>
      </c>
      <c r="T41" s="193" t="s">
        <v>299</v>
      </c>
      <c r="U41" s="193" t="s">
        <v>299</v>
      </c>
      <c r="V41" s="193" t="s">
        <v>299</v>
      </c>
      <c r="W41" s="193" t="s">
        <v>299</v>
      </c>
      <c r="X41" s="193" t="s">
        <v>299</v>
      </c>
      <c r="Y41" s="193" t="s">
        <v>299</v>
      </c>
      <c r="Z41" s="193" t="s">
        <v>299</v>
      </c>
      <c r="AA41" s="193" t="s">
        <v>299</v>
      </c>
      <c r="AB41" s="193" t="s">
        <v>299</v>
      </c>
      <c r="AC41" s="193" t="s">
        <v>299</v>
      </c>
    </row>
    <row r="42" spans="1:29" x14ac:dyDescent="0.25">
      <c r="A42" s="314" t="s">
        <v>332</v>
      </c>
      <c r="B42" s="321" t="s">
        <v>401</v>
      </c>
      <c r="C42" s="304" t="s">
        <v>426</v>
      </c>
      <c r="D42" s="192" t="s">
        <v>299</v>
      </c>
      <c r="E42" s="192" t="s">
        <v>299</v>
      </c>
      <c r="F42" s="192" t="s">
        <v>299</v>
      </c>
      <c r="G42" s="192" t="s">
        <v>299</v>
      </c>
      <c r="H42" s="192" t="s">
        <v>299</v>
      </c>
      <c r="I42" s="192" t="s">
        <v>299</v>
      </c>
      <c r="J42" s="192" t="s">
        <v>299</v>
      </c>
      <c r="K42" s="192" t="s">
        <v>299</v>
      </c>
      <c r="L42" s="192" t="s">
        <v>299</v>
      </c>
      <c r="M42" s="192" t="s">
        <v>299</v>
      </c>
      <c r="N42" s="192" t="s">
        <v>299</v>
      </c>
      <c r="O42" s="192" t="s">
        <v>299</v>
      </c>
      <c r="P42" s="192" t="s">
        <v>299</v>
      </c>
      <c r="Q42" s="192" t="s">
        <v>299</v>
      </c>
      <c r="R42" s="192" t="s">
        <v>299</v>
      </c>
      <c r="S42" s="192" t="s">
        <v>299</v>
      </c>
      <c r="T42" s="192" t="s">
        <v>299</v>
      </c>
      <c r="U42" s="192" t="s">
        <v>299</v>
      </c>
      <c r="V42" s="192" t="s">
        <v>299</v>
      </c>
      <c r="W42" s="192" t="s">
        <v>299</v>
      </c>
      <c r="X42" s="192" t="s">
        <v>299</v>
      </c>
      <c r="Y42" s="192" t="s">
        <v>299</v>
      </c>
      <c r="Z42" s="192" t="s">
        <v>299</v>
      </c>
      <c r="AA42" s="192" t="s">
        <v>299</v>
      </c>
      <c r="AB42" s="192" t="s">
        <v>299</v>
      </c>
      <c r="AC42" s="192" t="s">
        <v>299</v>
      </c>
    </row>
    <row r="43" spans="1:29" x14ac:dyDescent="0.25">
      <c r="A43" s="314" t="s">
        <v>332</v>
      </c>
      <c r="B43" s="321" t="s">
        <v>402</v>
      </c>
      <c r="C43" s="304" t="s">
        <v>427</v>
      </c>
      <c r="D43" s="192" t="s">
        <v>299</v>
      </c>
      <c r="E43" s="192" t="s">
        <v>299</v>
      </c>
      <c r="F43" s="192" t="s">
        <v>299</v>
      </c>
      <c r="G43" s="192" t="s">
        <v>299</v>
      </c>
      <c r="H43" s="192" t="s">
        <v>299</v>
      </c>
      <c r="I43" s="192" t="s">
        <v>299</v>
      </c>
      <c r="J43" s="192" t="s">
        <v>299</v>
      </c>
      <c r="K43" s="192" t="s">
        <v>299</v>
      </c>
      <c r="L43" s="192" t="s">
        <v>299</v>
      </c>
      <c r="M43" s="192" t="s">
        <v>299</v>
      </c>
      <c r="N43" s="192" t="s">
        <v>299</v>
      </c>
      <c r="O43" s="192" t="s">
        <v>299</v>
      </c>
      <c r="P43" s="192" t="s">
        <v>299</v>
      </c>
      <c r="Q43" s="192" t="s">
        <v>299</v>
      </c>
      <c r="R43" s="192" t="s">
        <v>299</v>
      </c>
      <c r="S43" s="192" t="s">
        <v>299</v>
      </c>
      <c r="T43" s="192" t="s">
        <v>299</v>
      </c>
      <c r="U43" s="192" t="s">
        <v>299</v>
      </c>
      <c r="V43" s="192" t="s">
        <v>299</v>
      </c>
      <c r="W43" s="192" t="s">
        <v>299</v>
      </c>
      <c r="X43" s="192" t="s">
        <v>299</v>
      </c>
      <c r="Y43" s="192" t="s">
        <v>299</v>
      </c>
      <c r="Z43" s="192" t="s">
        <v>299</v>
      </c>
      <c r="AA43" s="192" t="s">
        <v>299</v>
      </c>
      <c r="AB43" s="192" t="s">
        <v>299</v>
      </c>
      <c r="AC43" s="192" t="s">
        <v>299</v>
      </c>
    </row>
    <row r="44" spans="1:29" x14ac:dyDescent="0.25">
      <c r="A44" s="314" t="s">
        <v>332</v>
      </c>
      <c r="B44" s="322" t="s">
        <v>403</v>
      </c>
      <c r="C44" s="304" t="s">
        <v>428</v>
      </c>
      <c r="D44" s="192" t="s">
        <v>299</v>
      </c>
      <c r="E44" s="192" t="s">
        <v>299</v>
      </c>
      <c r="F44" s="192" t="s">
        <v>299</v>
      </c>
      <c r="G44" s="192" t="s">
        <v>299</v>
      </c>
      <c r="H44" s="192" t="s">
        <v>299</v>
      </c>
      <c r="I44" s="192" t="s">
        <v>299</v>
      </c>
      <c r="J44" s="192" t="s">
        <v>299</v>
      </c>
      <c r="K44" s="192" t="s">
        <v>299</v>
      </c>
      <c r="L44" s="192" t="s">
        <v>299</v>
      </c>
      <c r="M44" s="192" t="s">
        <v>299</v>
      </c>
      <c r="N44" s="192" t="s">
        <v>299</v>
      </c>
      <c r="O44" s="192" t="s">
        <v>299</v>
      </c>
      <c r="P44" s="192" t="s">
        <v>299</v>
      </c>
      <c r="Q44" s="192" t="s">
        <v>299</v>
      </c>
      <c r="R44" s="192" t="s">
        <v>299</v>
      </c>
      <c r="S44" s="192" t="s">
        <v>299</v>
      </c>
      <c r="T44" s="192" t="s">
        <v>299</v>
      </c>
      <c r="U44" s="192" t="s">
        <v>299</v>
      </c>
      <c r="V44" s="192" t="s">
        <v>299</v>
      </c>
      <c r="W44" s="192" t="s">
        <v>299</v>
      </c>
      <c r="X44" s="192" t="s">
        <v>299</v>
      </c>
      <c r="Y44" s="192" t="s">
        <v>299</v>
      </c>
      <c r="Z44" s="192" t="s">
        <v>299</v>
      </c>
      <c r="AA44" s="192" t="s">
        <v>299</v>
      </c>
      <c r="AB44" s="192" t="s">
        <v>299</v>
      </c>
      <c r="AC44" s="192" t="s">
        <v>299</v>
      </c>
    </row>
    <row r="45" spans="1:29" x14ac:dyDescent="0.25">
      <c r="A45" s="314" t="s">
        <v>332</v>
      </c>
      <c r="B45" s="321" t="s">
        <v>404</v>
      </c>
      <c r="C45" s="304" t="s">
        <v>429</v>
      </c>
      <c r="D45" s="192" t="s">
        <v>299</v>
      </c>
      <c r="E45" s="192" t="s">
        <v>299</v>
      </c>
      <c r="F45" s="192" t="s">
        <v>299</v>
      </c>
      <c r="G45" s="192" t="s">
        <v>299</v>
      </c>
      <c r="H45" s="192" t="s">
        <v>299</v>
      </c>
      <c r="I45" s="192" t="s">
        <v>299</v>
      </c>
      <c r="J45" s="192" t="s">
        <v>299</v>
      </c>
      <c r="K45" s="192" t="s">
        <v>299</v>
      </c>
      <c r="L45" s="192" t="s">
        <v>299</v>
      </c>
      <c r="M45" s="192" t="s">
        <v>299</v>
      </c>
      <c r="N45" s="192" t="s">
        <v>299</v>
      </c>
      <c r="O45" s="192" t="s">
        <v>299</v>
      </c>
      <c r="P45" s="192" t="s">
        <v>299</v>
      </c>
      <c r="Q45" s="192" t="s">
        <v>299</v>
      </c>
      <c r="R45" s="192" t="s">
        <v>299</v>
      </c>
      <c r="S45" s="192" t="s">
        <v>299</v>
      </c>
      <c r="T45" s="192" t="s">
        <v>299</v>
      </c>
      <c r="U45" s="192" t="s">
        <v>299</v>
      </c>
      <c r="V45" s="192" t="s">
        <v>299</v>
      </c>
      <c r="W45" s="192" t="s">
        <v>299</v>
      </c>
      <c r="X45" s="192" t="s">
        <v>299</v>
      </c>
      <c r="Y45" s="192" t="s">
        <v>299</v>
      </c>
      <c r="Z45" s="192" t="s">
        <v>299</v>
      </c>
      <c r="AA45" s="192" t="s">
        <v>299</v>
      </c>
      <c r="AB45" s="192" t="s">
        <v>299</v>
      </c>
      <c r="AC45" s="192" t="s">
        <v>299</v>
      </c>
    </row>
    <row r="46" spans="1:29" x14ac:dyDescent="0.25">
      <c r="A46" s="314" t="s">
        <v>332</v>
      </c>
      <c r="B46" s="321" t="s">
        <v>405</v>
      </c>
      <c r="C46" s="304" t="s">
        <v>430</v>
      </c>
      <c r="D46" s="192" t="s">
        <v>299</v>
      </c>
      <c r="E46" s="192" t="s">
        <v>299</v>
      </c>
      <c r="F46" s="192" t="s">
        <v>299</v>
      </c>
      <c r="G46" s="192" t="s">
        <v>299</v>
      </c>
      <c r="H46" s="192" t="s">
        <v>299</v>
      </c>
      <c r="I46" s="192" t="s">
        <v>299</v>
      </c>
      <c r="J46" s="192" t="s">
        <v>299</v>
      </c>
      <c r="K46" s="192" t="s">
        <v>299</v>
      </c>
      <c r="L46" s="192" t="s">
        <v>299</v>
      </c>
      <c r="M46" s="192" t="s">
        <v>299</v>
      </c>
      <c r="N46" s="192" t="s">
        <v>299</v>
      </c>
      <c r="O46" s="192" t="s">
        <v>299</v>
      </c>
      <c r="P46" s="192" t="s">
        <v>299</v>
      </c>
      <c r="Q46" s="192" t="s">
        <v>299</v>
      </c>
      <c r="R46" s="192" t="s">
        <v>299</v>
      </c>
      <c r="S46" s="192" t="s">
        <v>299</v>
      </c>
      <c r="T46" s="192" t="s">
        <v>299</v>
      </c>
      <c r="U46" s="192" t="s">
        <v>299</v>
      </c>
      <c r="V46" s="192" t="s">
        <v>299</v>
      </c>
      <c r="W46" s="192" t="s">
        <v>299</v>
      </c>
      <c r="X46" s="192" t="s">
        <v>299</v>
      </c>
      <c r="Y46" s="192" t="s">
        <v>299</v>
      </c>
      <c r="Z46" s="192" t="s">
        <v>299</v>
      </c>
      <c r="AA46" s="192" t="s">
        <v>299</v>
      </c>
      <c r="AB46" s="192" t="s">
        <v>299</v>
      </c>
      <c r="AC46" s="192" t="s">
        <v>299</v>
      </c>
    </row>
    <row r="47" spans="1:29" x14ac:dyDescent="0.25">
      <c r="A47" s="314" t="s">
        <v>333</v>
      </c>
      <c r="B47" s="321" t="s">
        <v>365</v>
      </c>
      <c r="C47" s="304" t="s">
        <v>366</v>
      </c>
      <c r="D47" s="192" t="s">
        <v>299</v>
      </c>
      <c r="E47" s="192" t="s">
        <v>299</v>
      </c>
      <c r="F47" s="192" t="s">
        <v>299</v>
      </c>
      <c r="G47" s="192" t="s">
        <v>299</v>
      </c>
      <c r="H47" s="192" t="s">
        <v>299</v>
      </c>
      <c r="I47" s="192" t="s">
        <v>299</v>
      </c>
      <c r="J47" s="192" t="s">
        <v>299</v>
      </c>
      <c r="K47" s="192" t="s">
        <v>299</v>
      </c>
      <c r="L47" s="192" t="s">
        <v>299</v>
      </c>
      <c r="M47" s="192" t="s">
        <v>299</v>
      </c>
      <c r="N47" s="192" t="s">
        <v>299</v>
      </c>
      <c r="O47" s="192" t="s">
        <v>299</v>
      </c>
      <c r="P47" s="192" t="s">
        <v>299</v>
      </c>
      <c r="Q47" s="192" t="s">
        <v>299</v>
      </c>
      <c r="R47" s="192" t="s">
        <v>299</v>
      </c>
      <c r="S47" s="192" t="s">
        <v>299</v>
      </c>
      <c r="T47" s="192" t="s">
        <v>299</v>
      </c>
      <c r="U47" s="192" t="s">
        <v>299</v>
      </c>
      <c r="V47" s="192" t="s">
        <v>299</v>
      </c>
      <c r="W47" s="192" t="s">
        <v>299</v>
      </c>
      <c r="X47" s="192" t="s">
        <v>299</v>
      </c>
      <c r="Y47" s="192" t="s">
        <v>299</v>
      </c>
      <c r="Z47" s="192" t="s">
        <v>299</v>
      </c>
      <c r="AA47" s="192" t="s">
        <v>299</v>
      </c>
      <c r="AB47" s="192" t="s">
        <v>299</v>
      </c>
      <c r="AC47" s="192" t="s">
        <v>299</v>
      </c>
    </row>
    <row r="48" spans="1:29" x14ac:dyDescent="0.25">
      <c r="A48" s="314" t="s">
        <v>333</v>
      </c>
      <c r="B48" s="321" t="s">
        <v>367</v>
      </c>
      <c r="C48" s="304" t="s">
        <v>368</v>
      </c>
      <c r="D48" s="192" t="s">
        <v>299</v>
      </c>
      <c r="E48" s="192" t="s">
        <v>299</v>
      </c>
      <c r="F48" s="192" t="s">
        <v>299</v>
      </c>
      <c r="G48" s="192" t="s">
        <v>299</v>
      </c>
      <c r="H48" s="192" t="s">
        <v>299</v>
      </c>
      <c r="I48" s="192" t="s">
        <v>299</v>
      </c>
      <c r="J48" s="192" t="s">
        <v>299</v>
      </c>
      <c r="K48" s="192" t="s">
        <v>299</v>
      </c>
      <c r="L48" s="192" t="s">
        <v>299</v>
      </c>
      <c r="M48" s="192" t="s">
        <v>299</v>
      </c>
      <c r="N48" s="192" t="s">
        <v>299</v>
      </c>
      <c r="O48" s="192" t="s">
        <v>299</v>
      </c>
      <c r="P48" s="192" t="s">
        <v>299</v>
      </c>
      <c r="Q48" s="192" t="s">
        <v>299</v>
      </c>
      <c r="R48" s="192" t="s">
        <v>299</v>
      </c>
      <c r="S48" s="192" t="s">
        <v>299</v>
      </c>
      <c r="T48" s="192" t="s">
        <v>299</v>
      </c>
      <c r="U48" s="192" t="s">
        <v>299</v>
      </c>
      <c r="V48" s="192" t="s">
        <v>299</v>
      </c>
      <c r="W48" s="192" t="s">
        <v>299</v>
      </c>
      <c r="X48" s="192" t="s">
        <v>299</v>
      </c>
      <c r="Y48" s="192" t="s">
        <v>299</v>
      </c>
      <c r="Z48" s="192" t="s">
        <v>299</v>
      </c>
      <c r="AA48" s="192" t="s">
        <v>299</v>
      </c>
      <c r="AB48" s="192" t="s">
        <v>299</v>
      </c>
      <c r="AC48" s="192" t="s">
        <v>299</v>
      </c>
    </row>
    <row r="49" spans="1:29" x14ac:dyDescent="0.25">
      <c r="A49" s="314" t="s">
        <v>333</v>
      </c>
      <c r="B49" s="321" t="s">
        <v>406</v>
      </c>
      <c r="C49" s="304" t="s">
        <v>431</v>
      </c>
      <c r="D49" s="192" t="s">
        <v>299</v>
      </c>
      <c r="E49" s="192" t="s">
        <v>299</v>
      </c>
      <c r="F49" s="192" t="s">
        <v>299</v>
      </c>
      <c r="G49" s="192" t="s">
        <v>299</v>
      </c>
      <c r="H49" s="192" t="s">
        <v>299</v>
      </c>
      <c r="I49" s="192" t="s">
        <v>299</v>
      </c>
      <c r="J49" s="192" t="s">
        <v>299</v>
      </c>
      <c r="K49" s="192" t="s">
        <v>299</v>
      </c>
      <c r="L49" s="192" t="s">
        <v>299</v>
      </c>
      <c r="M49" s="192" t="s">
        <v>299</v>
      </c>
      <c r="N49" s="192" t="s">
        <v>299</v>
      </c>
      <c r="O49" s="192" t="s">
        <v>299</v>
      </c>
      <c r="P49" s="192" t="s">
        <v>299</v>
      </c>
      <c r="Q49" s="192" t="s">
        <v>299</v>
      </c>
      <c r="R49" s="192" t="s">
        <v>299</v>
      </c>
      <c r="S49" s="192" t="s">
        <v>299</v>
      </c>
      <c r="T49" s="192" t="s">
        <v>299</v>
      </c>
      <c r="U49" s="192" t="s">
        <v>299</v>
      </c>
      <c r="V49" s="192" t="s">
        <v>299</v>
      </c>
      <c r="W49" s="192" t="s">
        <v>299</v>
      </c>
      <c r="X49" s="192" t="s">
        <v>299</v>
      </c>
      <c r="Y49" s="192" t="s">
        <v>299</v>
      </c>
      <c r="Z49" s="192" t="s">
        <v>299</v>
      </c>
      <c r="AA49" s="192" t="s">
        <v>299</v>
      </c>
      <c r="AB49" s="192" t="s">
        <v>299</v>
      </c>
      <c r="AC49" s="192" t="s">
        <v>299</v>
      </c>
    </row>
    <row r="50" spans="1:29" x14ac:dyDescent="0.25">
      <c r="A50" s="314" t="s">
        <v>354</v>
      </c>
      <c r="B50" s="313" t="s">
        <v>453</v>
      </c>
      <c r="C50" s="304" t="s">
        <v>454</v>
      </c>
      <c r="D50" s="192" t="s">
        <v>299</v>
      </c>
      <c r="E50" s="192" t="s">
        <v>299</v>
      </c>
      <c r="F50" s="192" t="s">
        <v>299</v>
      </c>
      <c r="G50" s="192" t="s">
        <v>299</v>
      </c>
      <c r="H50" s="192" t="s">
        <v>299</v>
      </c>
      <c r="I50" s="192" t="s">
        <v>299</v>
      </c>
      <c r="J50" s="192" t="s">
        <v>299</v>
      </c>
      <c r="K50" s="192" t="s">
        <v>299</v>
      </c>
      <c r="L50" s="192" t="s">
        <v>299</v>
      </c>
      <c r="M50" s="192" t="s">
        <v>299</v>
      </c>
      <c r="N50" s="192" t="s">
        <v>299</v>
      </c>
      <c r="O50" s="192" t="s">
        <v>299</v>
      </c>
      <c r="P50" s="192" t="s">
        <v>299</v>
      </c>
      <c r="Q50" s="192" t="s">
        <v>299</v>
      </c>
      <c r="R50" s="192" t="s">
        <v>299</v>
      </c>
      <c r="S50" s="192" t="s">
        <v>299</v>
      </c>
      <c r="T50" s="192" t="s">
        <v>299</v>
      </c>
      <c r="U50" s="192" t="s">
        <v>299</v>
      </c>
      <c r="V50" s="192" t="s">
        <v>299</v>
      </c>
      <c r="W50" s="192" t="s">
        <v>299</v>
      </c>
      <c r="X50" s="192" t="s">
        <v>299</v>
      </c>
      <c r="Y50" s="192" t="s">
        <v>299</v>
      </c>
      <c r="Z50" s="192" t="s">
        <v>299</v>
      </c>
      <c r="AA50" s="192" t="s">
        <v>299</v>
      </c>
      <c r="AB50" s="192" t="s">
        <v>299</v>
      </c>
      <c r="AC50" s="192" t="s">
        <v>299</v>
      </c>
    </row>
    <row r="51" spans="1:29" ht="22.5" x14ac:dyDescent="0.25">
      <c r="A51" s="314" t="s">
        <v>333</v>
      </c>
      <c r="B51" s="321" t="s">
        <v>371</v>
      </c>
      <c r="C51" s="304" t="s">
        <v>372</v>
      </c>
      <c r="D51" s="192" t="s">
        <v>299</v>
      </c>
      <c r="E51" s="192" t="s">
        <v>299</v>
      </c>
      <c r="F51" s="192" t="s">
        <v>299</v>
      </c>
      <c r="G51" s="192" t="s">
        <v>299</v>
      </c>
      <c r="H51" s="192" t="s">
        <v>299</v>
      </c>
      <c r="I51" s="192" t="s">
        <v>299</v>
      </c>
      <c r="J51" s="192" t="s">
        <v>299</v>
      </c>
      <c r="K51" s="192" t="s">
        <v>299</v>
      </c>
      <c r="L51" s="192" t="s">
        <v>299</v>
      </c>
      <c r="M51" s="192" t="s">
        <v>299</v>
      </c>
      <c r="N51" s="192" t="s">
        <v>299</v>
      </c>
      <c r="O51" s="192" t="s">
        <v>299</v>
      </c>
      <c r="P51" s="192" t="s">
        <v>299</v>
      </c>
      <c r="Q51" s="192" t="s">
        <v>299</v>
      </c>
      <c r="R51" s="192" t="s">
        <v>299</v>
      </c>
      <c r="S51" s="192" t="s">
        <v>299</v>
      </c>
      <c r="T51" s="192" t="s">
        <v>299</v>
      </c>
      <c r="U51" s="192" t="s">
        <v>299</v>
      </c>
      <c r="V51" s="192" t="s">
        <v>299</v>
      </c>
      <c r="W51" s="192" t="s">
        <v>299</v>
      </c>
      <c r="X51" s="192" t="s">
        <v>299</v>
      </c>
      <c r="Y51" s="192" t="s">
        <v>299</v>
      </c>
      <c r="Z51" s="192" t="s">
        <v>299</v>
      </c>
      <c r="AA51" s="192" t="s">
        <v>299</v>
      </c>
      <c r="AB51" s="192" t="s">
        <v>299</v>
      </c>
      <c r="AC51" s="192" t="s">
        <v>299</v>
      </c>
    </row>
    <row r="52" spans="1:29" x14ac:dyDescent="0.25">
      <c r="A52" s="314" t="s">
        <v>375</v>
      </c>
      <c r="B52" s="321" t="s">
        <v>407</v>
      </c>
      <c r="C52" s="304" t="s">
        <v>432</v>
      </c>
      <c r="D52" s="192" t="s">
        <v>299</v>
      </c>
      <c r="E52" s="192" t="s">
        <v>299</v>
      </c>
      <c r="F52" s="192" t="s">
        <v>299</v>
      </c>
      <c r="G52" s="192" t="s">
        <v>299</v>
      </c>
      <c r="H52" s="192" t="s">
        <v>299</v>
      </c>
      <c r="I52" s="192" t="s">
        <v>299</v>
      </c>
      <c r="J52" s="192" t="s">
        <v>299</v>
      </c>
      <c r="K52" s="192" t="s">
        <v>299</v>
      </c>
      <c r="L52" s="192" t="s">
        <v>299</v>
      </c>
      <c r="M52" s="192" t="s">
        <v>299</v>
      </c>
      <c r="N52" s="192" t="s">
        <v>299</v>
      </c>
      <c r="O52" s="192" t="s">
        <v>299</v>
      </c>
      <c r="P52" s="192" t="s">
        <v>299</v>
      </c>
      <c r="Q52" s="192" t="s">
        <v>299</v>
      </c>
      <c r="R52" s="192" t="s">
        <v>299</v>
      </c>
      <c r="S52" s="192" t="s">
        <v>299</v>
      </c>
      <c r="T52" s="192" t="s">
        <v>299</v>
      </c>
      <c r="U52" s="192" t="s">
        <v>299</v>
      </c>
      <c r="V52" s="192" t="s">
        <v>299</v>
      </c>
      <c r="W52" s="192" t="s">
        <v>299</v>
      </c>
      <c r="X52" s="192" t="s">
        <v>299</v>
      </c>
      <c r="Y52" s="192" t="s">
        <v>299</v>
      </c>
      <c r="Z52" s="192" t="s">
        <v>299</v>
      </c>
      <c r="AA52" s="192" t="s">
        <v>299</v>
      </c>
      <c r="AB52" s="192" t="s">
        <v>299</v>
      </c>
      <c r="AC52" s="192" t="s">
        <v>299</v>
      </c>
    </row>
    <row r="53" spans="1:29" x14ac:dyDescent="0.25">
      <c r="A53" s="314" t="s">
        <v>375</v>
      </c>
      <c r="B53" s="321" t="s">
        <v>408</v>
      </c>
      <c r="C53" s="304" t="s">
        <v>433</v>
      </c>
      <c r="D53" s="192" t="s">
        <v>299</v>
      </c>
      <c r="E53" s="192" t="s">
        <v>299</v>
      </c>
      <c r="F53" s="192" t="s">
        <v>299</v>
      </c>
      <c r="G53" s="192" t="s">
        <v>299</v>
      </c>
      <c r="H53" s="192" t="s">
        <v>299</v>
      </c>
      <c r="I53" s="192" t="s">
        <v>299</v>
      </c>
      <c r="J53" s="192" t="s">
        <v>299</v>
      </c>
      <c r="K53" s="192" t="s">
        <v>299</v>
      </c>
      <c r="L53" s="192" t="s">
        <v>299</v>
      </c>
      <c r="M53" s="192" t="s">
        <v>299</v>
      </c>
      <c r="N53" s="192" t="s">
        <v>299</v>
      </c>
      <c r="O53" s="192" t="s">
        <v>299</v>
      </c>
      <c r="P53" s="192" t="s">
        <v>299</v>
      </c>
      <c r="Q53" s="192" t="s">
        <v>299</v>
      </c>
      <c r="R53" s="192" t="s">
        <v>299</v>
      </c>
      <c r="S53" s="192" t="s">
        <v>299</v>
      </c>
      <c r="T53" s="192" t="s">
        <v>299</v>
      </c>
      <c r="U53" s="192" t="s">
        <v>299</v>
      </c>
      <c r="V53" s="192" t="s">
        <v>299</v>
      </c>
      <c r="W53" s="192" t="s">
        <v>299</v>
      </c>
      <c r="X53" s="192" t="s">
        <v>299</v>
      </c>
      <c r="Y53" s="192" t="s">
        <v>299</v>
      </c>
      <c r="Z53" s="192" t="s">
        <v>299</v>
      </c>
      <c r="AA53" s="192" t="s">
        <v>299</v>
      </c>
      <c r="AB53" s="192" t="s">
        <v>299</v>
      </c>
      <c r="AC53" s="192" t="s">
        <v>299</v>
      </c>
    </row>
    <row r="54" spans="1:29" x14ac:dyDescent="0.25">
      <c r="A54" s="314" t="s">
        <v>375</v>
      </c>
      <c r="B54" s="321" t="s">
        <v>409</v>
      </c>
      <c r="C54" s="304" t="s">
        <v>434</v>
      </c>
      <c r="D54" s="192" t="s">
        <v>299</v>
      </c>
      <c r="E54" s="192" t="s">
        <v>299</v>
      </c>
      <c r="F54" s="192" t="s">
        <v>299</v>
      </c>
      <c r="G54" s="192" t="s">
        <v>299</v>
      </c>
      <c r="H54" s="192" t="s">
        <v>299</v>
      </c>
      <c r="I54" s="192" t="s">
        <v>299</v>
      </c>
      <c r="J54" s="192" t="s">
        <v>299</v>
      </c>
      <c r="K54" s="192" t="s">
        <v>299</v>
      </c>
      <c r="L54" s="192" t="s">
        <v>299</v>
      </c>
      <c r="M54" s="192" t="s">
        <v>299</v>
      </c>
      <c r="N54" s="192" t="s">
        <v>299</v>
      </c>
      <c r="O54" s="192" t="s">
        <v>299</v>
      </c>
      <c r="P54" s="192" t="s">
        <v>299</v>
      </c>
      <c r="Q54" s="192" t="s">
        <v>299</v>
      </c>
      <c r="R54" s="192" t="s">
        <v>299</v>
      </c>
      <c r="S54" s="192" t="s">
        <v>299</v>
      </c>
      <c r="T54" s="192" t="s">
        <v>299</v>
      </c>
      <c r="U54" s="192" t="s">
        <v>299</v>
      </c>
      <c r="V54" s="192" t="s">
        <v>299</v>
      </c>
      <c r="W54" s="192" t="s">
        <v>299</v>
      </c>
      <c r="X54" s="192" t="s">
        <v>299</v>
      </c>
      <c r="Y54" s="192" t="s">
        <v>299</v>
      </c>
      <c r="Z54" s="192" t="s">
        <v>299</v>
      </c>
      <c r="AA54" s="192" t="s">
        <v>299</v>
      </c>
      <c r="AB54" s="192" t="s">
        <v>299</v>
      </c>
      <c r="AC54" s="192" t="s">
        <v>299</v>
      </c>
    </row>
    <row r="55" spans="1:29" x14ac:dyDescent="0.25">
      <c r="A55" s="314" t="s">
        <v>375</v>
      </c>
      <c r="B55" s="321" t="s">
        <v>410</v>
      </c>
      <c r="C55" s="304" t="s">
        <v>435</v>
      </c>
      <c r="D55" s="192" t="s">
        <v>299</v>
      </c>
      <c r="E55" s="192" t="s">
        <v>299</v>
      </c>
      <c r="F55" s="192" t="s">
        <v>299</v>
      </c>
      <c r="G55" s="192" t="s">
        <v>299</v>
      </c>
      <c r="H55" s="192" t="s">
        <v>299</v>
      </c>
      <c r="I55" s="192" t="s">
        <v>299</v>
      </c>
      <c r="J55" s="192" t="s">
        <v>299</v>
      </c>
      <c r="K55" s="192" t="s">
        <v>299</v>
      </c>
      <c r="L55" s="192" t="s">
        <v>299</v>
      </c>
      <c r="M55" s="192" t="s">
        <v>299</v>
      </c>
      <c r="N55" s="192" t="s">
        <v>299</v>
      </c>
      <c r="O55" s="192" t="s">
        <v>299</v>
      </c>
      <c r="P55" s="192" t="s">
        <v>299</v>
      </c>
      <c r="Q55" s="192" t="s">
        <v>299</v>
      </c>
      <c r="R55" s="192" t="s">
        <v>299</v>
      </c>
      <c r="S55" s="192" t="s">
        <v>299</v>
      </c>
      <c r="T55" s="192" t="s">
        <v>299</v>
      </c>
      <c r="U55" s="192" t="s">
        <v>299</v>
      </c>
      <c r="V55" s="192" t="s">
        <v>299</v>
      </c>
      <c r="W55" s="192" t="s">
        <v>299</v>
      </c>
      <c r="X55" s="192" t="s">
        <v>299</v>
      </c>
      <c r="Y55" s="192" t="s">
        <v>299</v>
      </c>
      <c r="Z55" s="192" t="s">
        <v>299</v>
      </c>
      <c r="AA55" s="192" t="s">
        <v>299</v>
      </c>
      <c r="AB55" s="192" t="s">
        <v>299</v>
      </c>
      <c r="AC55" s="192" t="s">
        <v>299</v>
      </c>
    </row>
    <row r="56" spans="1:29" x14ac:dyDescent="0.25">
      <c r="A56" s="302" t="s">
        <v>375</v>
      </c>
      <c r="B56" s="323" t="s">
        <v>411</v>
      </c>
      <c r="C56" s="315" t="s">
        <v>436</v>
      </c>
      <c r="D56" s="192" t="s">
        <v>299</v>
      </c>
      <c r="E56" s="192" t="s">
        <v>299</v>
      </c>
      <c r="F56" s="192" t="s">
        <v>299</v>
      </c>
      <c r="G56" s="192" t="s">
        <v>299</v>
      </c>
      <c r="H56" s="192" t="s">
        <v>299</v>
      </c>
      <c r="I56" s="192" t="s">
        <v>299</v>
      </c>
      <c r="J56" s="192" t="s">
        <v>299</v>
      </c>
      <c r="K56" s="192" t="s">
        <v>299</v>
      </c>
      <c r="L56" s="192" t="s">
        <v>299</v>
      </c>
      <c r="M56" s="192" t="s">
        <v>299</v>
      </c>
      <c r="N56" s="192" t="s">
        <v>299</v>
      </c>
      <c r="O56" s="192" t="s">
        <v>299</v>
      </c>
      <c r="P56" s="192" t="s">
        <v>299</v>
      </c>
      <c r="Q56" s="192" t="s">
        <v>299</v>
      </c>
      <c r="R56" s="192" t="s">
        <v>299</v>
      </c>
      <c r="S56" s="192" t="s">
        <v>299</v>
      </c>
      <c r="T56" s="192" t="s">
        <v>299</v>
      </c>
      <c r="U56" s="192" t="s">
        <v>299</v>
      </c>
      <c r="V56" s="192" t="s">
        <v>299</v>
      </c>
      <c r="W56" s="192" t="s">
        <v>299</v>
      </c>
      <c r="X56" s="192" t="s">
        <v>299</v>
      </c>
      <c r="Y56" s="192" t="s">
        <v>299</v>
      </c>
      <c r="Z56" s="192" t="s">
        <v>299</v>
      </c>
      <c r="AA56" s="192" t="s">
        <v>299</v>
      </c>
      <c r="AB56" s="192" t="s">
        <v>299</v>
      </c>
      <c r="AC56" s="192" t="s">
        <v>299</v>
      </c>
    </row>
    <row r="57" spans="1:29" x14ac:dyDescent="0.25">
      <c r="A57" s="302" t="s">
        <v>375</v>
      </c>
      <c r="B57" s="323" t="s">
        <v>412</v>
      </c>
      <c r="C57" s="315" t="s">
        <v>437</v>
      </c>
      <c r="D57" s="192" t="s">
        <v>299</v>
      </c>
      <c r="E57" s="192" t="s">
        <v>299</v>
      </c>
      <c r="F57" s="192" t="s">
        <v>299</v>
      </c>
      <c r="G57" s="192" t="s">
        <v>299</v>
      </c>
      <c r="H57" s="192" t="s">
        <v>299</v>
      </c>
      <c r="I57" s="192" t="s">
        <v>299</v>
      </c>
      <c r="J57" s="192" t="s">
        <v>299</v>
      </c>
      <c r="K57" s="192" t="s">
        <v>299</v>
      </c>
      <c r="L57" s="192" t="s">
        <v>299</v>
      </c>
      <c r="M57" s="192" t="s">
        <v>299</v>
      </c>
      <c r="N57" s="192" t="s">
        <v>299</v>
      </c>
      <c r="O57" s="192" t="s">
        <v>299</v>
      </c>
      <c r="P57" s="192" t="s">
        <v>299</v>
      </c>
      <c r="Q57" s="192" t="s">
        <v>299</v>
      </c>
      <c r="R57" s="192" t="s">
        <v>299</v>
      </c>
      <c r="S57" s="192" t="s">
        <v>299</v>
      </c>
      <c r="T57" s="192" t="s">
        <v>299</v>
      </c>
      <c r="U57" s="192" t="s">
        <v>299</v>
      </c>
      <c r="V57" s="192" t="s">
        <v>299</v>
      </c>
      <c r="W57" s="192" t="s">
        <v>299</v>
      </c>
      <c r="X57" s="192" t="s">
        <v>299</v>
      </c>
      <c r="Y57" s="192" t="s">
        <v>299</v>
      </c>
      <c r="Z57" s="192" t="s">
        <v>299</v>
      </c>
      <c r="AA57" s="192" t="s">
        <v>299</v>
      </c>
      <c r="AB57" s="192" t="s">
        <v>299</v>
      </c>
      <c r="AC57" s="192" t="s">
        <v>299</v>
      </c>
    </row>
    <row r="58" spans="1:29" x14ac:dyDescent="0.25">
      <c r="A58" s="302" t="s">
        <v>375</v>
      </c>
      <c r="B58" s="323" t="s">
        <v>413</v>
      </c>
      <c r="C58" s="315" t="s">
        <v>438</v>
      </c>
      <c r="D58" s="192" t="s">
        <v>299</v>
      </c>
      <c r="E58" s="192" t="s">
        <v>299</v>
      </c>
      <c r="F58" s="192" t="s">
        <v>299</v>
      </c>
      <c r="G58" s="192" t="s">
        <v>299</v>
      </c>
      <c r="H58" s="192" t="s">
        <v>299</v>
      </c>
      <c r="I58" s="192" t="s">
        <v>299</v>
      </c>
      <c r="J58" s="192" t="s">
        <v>299</v>
      </c>
      <c r="K58" s="192" t="s">
        <v>299</v>
      </c>
      <c r="L58" s="192" t="s">
        <v>299</v>
      </c>
      <c r="M58" s="192" t="s">
        <v>299</v>
      </c>
      <c r="N58" s="192" t="s">
        <v>299</v>
      </c>
      <c r="O58" s="192" t="s">
        <v>299</v>
      </c>
      <c r="P58" s="192" t="s">
        <v>299</v>
      </c>
      <c r="Q58" s="192" t="s">
        <v>299</v>
      </c>
      <c r="R58" s="192" t="s">
        <v>299</v>
      </c>
      <c r="S58" s="192" t="s">
        <v>299</v>
      </c>
      <c r="T58" s="192" t="s">
        <v>299</v>
      </c>
      <c r="U58" s="192" t="s">
        <v>299</v>
      </c>
      <c r="V58" s="192" t="s">
        <v>299</v>
      </c>
      <c r="W58" s="192" t="s">
        <v>299</v>
      </c>
      <c r="X58" s="192" t="s">
        <v>299</v>
      </c>
      <c r="Y58" s="192" t="s">
        <v>299</v>
      </c>
      <c r="Z58" s="192" t="s">
        <v>299</v>
      </c>
      <c r="AA58" s="192" t="s">
        <v>299</v>
      </c>
      <c r="AB58" s="192" t="s">
        <v>299</v>
      </c>
      <c r="AC58" s="192" t="s">
        <v>299</v>
      </c>
    </row>
    <row r="59" spans="1:29" x14ac:dyDescent="0.25">
      <c r="A59" s="302" t="s">
        <v>375</v>
      </c>
      <c r="B59" s="323" t="s">
        <v>414</v>
      </c>
      <c r="C59" s="315" t="s">
        <v>439</v>
      </c>
      <c r="D59" s="192" t="s">
        <v>299</v>
      </c>
      <c r="E59" s="192" t="s">
        <v>299</v>
      </c>
      <c r="F59" s="192" t="s">
        <v>299</v>
      </c>
      <c r="G59" s="192" t="s">
        <v>299</v>
      </c>
      <c r="H59" s="192" t="s">
        <v>299</v>
      </c>
      <c r="I59" s="192" t="s">
        <v>299</v>
      </c>
      <c r="J59" s="192" t="s">
        <v>299</v>
      </c>
      <c r="K59" s="192" t="s">
        <v>299</v>
      </c>
      <c r="L59" s="192" t="s">
        <v>299</v>
      </c>
      <c r="M59" s="192" t="s">
        <v>299</v>
      </c>
      <c r="N59" s="192" t="s">
        <v>299</v>
      </c>
      <c r="O59" s="192" t="s">
        <v>299</v>
      </c>
      <c r="P59" s="192" t="s">
        <v>299</v>
      </c>
      <c r="Q59" s="192" t="s">
        <v>299</v>
      </c>
      <c r="R59" s="192" t="s">
        <v>299</v>
      </c>
      <c r="S59" s="192" t="s">
        <v>299</v>
      </c>
      <c r="T59" s="192" t="s">
        <v>299</v>
      </c>
      <c r="U59" s="192" t="s">
        <v>299</v>
      </c>
      <c r="V59" s="192" t="s">
        <v>299</v>
      </c>
      <c r="W59" s="192" t="s">
        <v>299</v>
      </c>
      <c r="X59" s="192" t="s">
        <v>299</v>
      </c>
      <c r="Y59" s="192" t="s">
        <v>299</v>
      </c>
      <c r="Z59" s="192" t="s">
        <v>299</v>
      </c>
      <c r="AA59" s="192" t="s">
        <v>299</v>
      </c>
      <c r="AB59" s="192" t="s">
        <v>299</v>
      </c>
      <c r="AC59" s="192" t="s">
        <v>299</v>
      </c>
    </row>
    <row r="60" spans="1:29" x14ac:dyDescent="0.25">
      <c r="A60" s="317" t="s">
        <v>334</v>
      </c>
      <c r="B60" s="328" t="s">
        <v>376</v>
      </c>
      <c r="C60" s="329" t="s">
        <v>377</v>
      </c>
      <c r="D60" s="192" t="s">
        <v>299</v>
      </c>
      <c r="E60" s="192" t="s">
        <v>299</v>
      </c>
      <c r="F60" s="192" t="s">
        <v>299</v>
      </c>
      <c r="G60" s="192" t="s">
        <v>299</v>
      </c>
      <c r="H60" s="192" t="s">
        <v>299</v>
      </c>
      <c r="I60" s="192" t="s">
        <v>299</v>
      </c>
      <c r="J60" s="192" t="s">
        <v>299</v>
      </c>
      <c r="K60" s="192" t="s">
        <v>299</v>
      </c>
      <c r="L60" s="192" t="s">
        <v>299</v>
      </c>
      <c r="M60" s="192" t="s">
        <v>299</v>
      </c>
      <c r="N60" s="192" t="s">
        <v>299</v>
      </c>
      <c r="O60" s="192" t="s">
        <v>299</v>
      </c>
      <c r="P60" s="192" t="s">
        <v>299</v>
      </c>
      <c r="Q60" s="192" t="s">
        <v>299</v>
      </c>
      <c r="R60" s="192" t="s">
        <v>299</v>
      </c>
      <c r="S60" s="192" t="s">
        <v>299</v>
      </c>
      <c r="T60" s="192" t="s">
        <v>299</v>
      </c>
      <c r="U60" s="192" t="s">
        <v>299</v>
      </c>
      <c r="V60" s="192" t="s">
        <v>299</v>
      </c>
      <c r="W60" s="192" t="s">
        <v>299</v>
      </c>
      <c r="X60" s="192" t="s">
        <v>299</v>
      </c>
      <c r="Y60" s="192" t="s">
        <v>299</v>
      </c>
      <c r="Z60" s="192" t="s">
        <v>299</v>
      </c>
      <c r="AA60" s="192" t="s">
        <v>299</v>
      </c>
      <c r="AB60" s="192" t="s">
        <v>299</v>
      </c>
      <c r="AC60" s="192" t="s">
        <v>299</v>
      </c>
    </row>
    <row r="61" spans="1:29" x14ac:dyDescent="0.25">
      <c r="A61" s="314" t="s">
        <v>334</v>
      </c>
      <c r="B61" s="321" t="s">
        <v>415</v>
      </c>
      <c r="C61" s="304" t="s">
        <v>440</v>
      </c>
      <c r="D61" s="192" t="s">
        <v>299</v>
      </c>
      <c r="E61" s="192" t="s">
        <v>299</v>
      </c>
      <c r="F61" s="192" t="s">
        <v>299</v>
      </c>
      <c r="G61" s="192" t="s">
        <v>299</v>
      </c>
      <c r="H61" s="192" t="s">
        <v>299</v>
      </c>
      <c r="I61" s="192" t="s">
        <v>299</v>
      </c>
      <c r="J61" s="192" t="s">
        <v>299</v>
      </c>
      <c r="K61" s="192" t="s">
        <v>299</v>
      </c>
      <c r="L61" s="192" t="s">
        <v>299</v>
      </c>
      <c r="M61" s="192" t="s">
        <v>299</v>
      </c>
      <c r="N61" s="192" t="s">
        <v>299</v>
      </c>
      <c r="O61" s="192" t="s">
        <v>299</v>
      </c>
      <c r="P61" s="192" t="s">
        <v>299</v>
      </c>
      <c r="Q61" s="192" t="s">
        <v>299</v>
      </c>
      <c r="R61" s="192" t="s">
        <v>299</v>
      </c>
      <c r="S61" s="192" t="s">
        <v>299</v>
      </c>
      <c r="T61" s="192" t="s">
        <v>299</v>
      </c>
      <c r="U61" s="192" t="s">
        <v>299</v>
      </c>
      <c r="V61" s="192" t="s">
        <v>299</v>
      </c>
      <c r="W61" s="192" t="s">
        <v>299</v>
      </c>
      <c r="X61" s="192" t="s">
        <v>299</v>
      </c>
      <c r="Y61" s="192" t="s">
        <v>299</v>
      </c>
      <c r="Z61" s="192" t="s">
        <v>299</v>
      </c>
      <c r="AA61" s="192" t="s">
        <v>299</v>
      </c>
      <c r="AB61" s="192" t="s">
        <v>299</v>
      </c>
      <c r="AC61" s="192" t="s">
        <v>299</v>
      </c>
    </row>
    <row r="62" spans="1:29" x14ac:dyDescent="0.25">
      <c r="A62" s="314" t="s">
        <v>334</v>
      </c>
      <c r="B62" s="321" t="s">
        <v>416</v>
      </c>
      <c r="C62" s="304" t="s">
        <v>441</v>
      </c>
      <c r="D62" s="192" t="s">
        <v>299</v>
      </c>
      <c r="E62" s="192" t="s">
        <v>299</v>
      </c>
      <c r="F62" s="192" t="s">
        <v>299</v>
      </c>
      <c r="G62" s="192" t="s">
        <v>299</v>
      </c>
      <c r="H62" s="192" t="s">
        <v>299</v>
      </c>
      <c r="I62" s="192" t="s">
        <v>299</v>
      </c>
      <c r="J62" s="192" t="s">
        <v>299</v>
      </c>
      <c r="K62" s="192" t="s">
        <v>299</v>
      </c>
      <c r="L62" s="192" t="s">
        <v>299</v>
      </c>
      <c r="M62" s="192" t="s">
        <v>299</v>
      </c>
      <c r="N62" s="192" t="s">
        <v>299</v>
      </c>
      <c r="O62" s="192" t="s">
        <v>299</v>
      </c>
      <c r="P62" s="192" t="s">
        <v>299</v>
      </c>
      <c r="Q62" s="192" t="s">
        <v>299</v>
      </c>
      <c r="R62" s="192" t="s">
        <v>299</v>
      </c>
      <c r="S62" s="192" t="s">
        <v>299</v>
      </c>
      <c r="T62" s="192" t="s">
        <v>299</v>
      </c>
      <c r="U62" s="192" t="s">
        <v>299</v>
      </c>
      <c r="V62" s="192" t="s">
        <v>299</v>
      </c>
      <c r="W62" s="192" t="s">
        <v>299</v>
      </c>
      <c r="X62" s="192" t="s">
        <v>299</v>
      </c>
      <c r="Y62" s="192" t="s">
        <v>299</v>
      </c>
      <c r="Z62" s="192" t="s">
        <v>299</v>
      </c>
      <c r="AA62" s="192" t="s">
        <v>299</v>
      </c>
      <c r="AB62" s="192" t="s">
        <v>299</v>
      </c>
      <c r="AC62" s="192" t="s">
        <v>299</v>
      </c>
    </row>
    <row r="63" spans="1:29" ht="22.5" x14ac:dyDescent="0.25">
      <c r="A63" s="302" t="s">
        <v>334</v>
      </c>
      <c r="B63" s="323" t="s">
        <v>417</v>
      </c>
      <c r="C63" s="315" t="s">
        <v>442</v>
      </c>
      <c r="D63" s="192" t="s">
        <v>299</v>
      </c>
      <c r="E63" s="192" t="s">
        <v>299</v>
      </c>
      <c r="F63" s="192" t="s">
        <v>299</v>
      </c>
      <c r="G63" s="192" t="s">
        <v>299</v>
      </c>
      <c r="H63" s="192" t="s">
        <v>299</v>
      </c>
      <c r="I63" s="192" t="s">
        <v>299</v>
      </c>
      <c r="J63" s="192" t="s">
        <v>299</v>
      </c>
      <c r="K63" s="192" t="s">
        <v>299</v>
      </c>
      <c r="L63" s="192" t="s">
        <v>299</v>
      </c>
      <c r="M63" s="192" t="s">
        <v>299</v>
      </c>
      <c r="N63" s="192" t="s">
        <v>299</v>
      </c>
      <c r="O63" s="192" t="s">
        <v>299</v>
      </c>
      <c r="P63" s="192" t="s">
        <v>299</v>
      </c>
      <c r="Q63" s="192" t="s">
        <v>299</v>
      </c>
      <c r="R63" s="192" t="s">
        <v>299</v>
      </c>
      <c r="S63" s="192" t="s">
        <v>299</v>
      </c>
      <c r="T63" s="192" t="s">
        <v>299</v>
      </c>
      <c r="U63" s="192" t="s">
        <v>299</v>
      </c>
      <c r="V63" s="192" t="s">
        <v>299</v>
      </c>
      <c r="W63" s="192" t="s">
        <v>299</v>
      </c>
      <c r="X63" s="192" t="s">
        <v>299</v>
      </c>
      <c r="Y63" s="192" t="s">
        <v>299</v>
      </c>
      <c r="Z63" s="192" t="s">
        <v>299</v>
      </c>
      <c r="AA63" s="192" t="s">
        <v>299</v>
      </c>
      <c r="AB63" s="192" t="s">
        <v>299</v>
      </c>
      <c r="AC63" s="192" t="s">
        <v>299</v>
      </c>
    </row>
    <row r="64" spans="1:29" x14ac:dyDescent="0.25">
      <c r="A64" s="302" t="s">
        <v>334</v>
      </c>
      <c r="B64" s="303" t="s">
        <v>418</v>
      </c>
      <c r="C64" s="315" t="s">
        <v>443</v>
      </c>
      <c r="D64" s="192" t="s">
        <v>299</v>
      </c>
      <c r="E64" s="192" t="s">
        <v>299</v>
      </c>
      <c r="F64" s="192" t="s">
        <v>299</v>
      </c>
      <c r="G64" s="192" t="s">
        <v>299</v>
      </c>
      <c r="H64" s="192" t="s">
        <v>299</v>
      </c>
      <c r="I64" s="192" t="s">
        <v>299</v>
      </c>
      <c r="J64" s="192" t="s">
        <v>299</v>
      </c>
      <c r="K64" s="192" t="s">
        <v>299</v>
      </c>
      <c r="L64" s="192" t="s">
        <v>299</v>
      </c>
      <c r="M64" s="192" t="s">
        <v>299</v>
      </c>
      <c r="N64" s="192" t="s">
        <v>299</v>
      </c>
      <c r="O64" s="192" t="s">
        <v>299</v>
      </c>
      <c r="P64" s="192" t="s">
        <v>299</v>
      </c>
      <c r="Q64" s="192" t="s">
        <v>299</v>
      </c>
      <c r="R64" s="192" t="s">
        <v>299</v>
      </c>
      <c r="S64" s="192" t="s">
        <v>299</v>
      </c>
      <c r="T64" s="192" t="s">
        <v>299</v>
      </c>
      <c r="U64" s="192" t="s">
        <v>299</v>
      </c>
      <c r="V64" s="192" t="s">
        <v>299</v>
      </c>
      <c r="W64" s="192" t="s">
        <v>299</v>
      </c>
      <c r="X64" s="192" t="s">
        <v>299</v>
      </c>
      <c r="Y64" s="192" t="s">
        <v>299</v>
      </c>
      <c r="Z64" s="192" t="s">
        <v>299</v>
      </c>
      <c r="AA64" s="192" t="s">
        <v>299</v>
      </c>
      <c r="AB64" s="192" t="s">
        <v>299</v>
      </c>
      <c r="AC64" s="192" t="s">
        <v>299</v>
      </c>
    </row>
    <row r="65" spans="1:29" x14ac:dyDescent="0.25">
      <c r="A65" s="314" t="s">
        <v>334</v>
      </c>
      <c r="B65" s="313" t="s">
        <v>419</v>
      </c>
      <c r="C65" s="304" t="s">
        <v>444</v>
      </c>
      <c r="D65" s="192" t="s">
        <v>299</v>
      </c>
      <c r="E65" s="192" t="s">
        <v>299</v>
      </c>
      <c r="F65" s="192" t="s">
        <v>299</v>
      </c>
      <c r="G65" s="192" t="s">
        <v>299</v>
      </c>
      <c r="H65" s="192" t="s">
        <v>299</v>
      </c>
      <c r="I65" s="192" t="s">
        <v>299</v>
      </c>
      <c r="J65" s="192" t="s">
        <v>299</v>
      </c>
      <c r="K65" s="192" t="s">
        <v>299</v>
      </c>
      <c r="L65" s="192" t="s">
        <v>299</v>
      </c>
      <c r="M65" s="192" t="s">
        <v>299</v>
      </c>
      <c r="N65" s="192" t="s">
        <v>299</v>
      </c>
      <c r="O65" s="192" t="s">
        <v>299</v>
      </c>
      <c r="P65" s="192" t="s">
        <v>299</v>
      </c>
      <c r="Q65" s="192" t="s">
        <v>299</v>
      </c>
      <c r="R65" s="192" t="s">
        <v>299</v>
      </c>
      <c r="S65" s="192" t="s">
        <v>299</v>
      </c>
      <c r="T65" s="192" t="s">
        <v>299</v>
      </c>
      <c r="U65" s="192" t="s">
        <v>299</v>
      </c>
      <c r="V65" s="192" t="s">
        <v>299</v>
      </c>
      <c r="W65" s="192" t="s">
        <v>299</v>
      </c>
      <c r="X65" s="192" t="s">
        <v>299</v>
      </c>
      <c r="Y65" s="192" t="s">
        <v>299</v>
      </c>
      <c r="Z65" s="192" t="s">
        <v>299</v>
      </c>
      <c r="AA65" s="192" t="s">
        <v>299</v>
      </c>
      <c r="AB65" s="192" t="s">
        <v>299</v>
      </c>
      <c r="AC65" s="192" t="s">
        <v>299</v>
      </c>
    </row>
    <row r="66" spans="1:29" x14ac:dyDescent="0.25">
      <c r="A66" s="314" t="s">
        <v>334</v>
      </c>
      <c r="B66" s="313" t="s">
        <v>420</v>
      </c>
      <c r="C66" s="304" t="s">
        <v>445</v>
      </c>
      <c r="D66" s="192" t="s">
        <v>299</v>
      </c>
      <c r="E66" s="192" t="s">
        <v>299</v>
      </c>
      <c r="F66" s="192" t="s">
        <v>299</v>
      </c>
      <c r="G66" s="192" t="s">
        <v>299</v>
      </c>
      <c r="H66" s="192" t="s">
        <v>299</v>
      </c>
      <c r="I66" s="192" t="s">
        <v>299</v>
      </c>
      <c r="J66" s="192" t="s">
        <v>299</v>
      </c>
      <c r="K66" s="192" t="s">
        <v>299</v>
      </c>
      <c r="L66" s="192" t="s">
        <v>299</v>
      </c>
      <c r="M66" s="192" t="s">
        <v>299</v>
      </c>
      <c r="N66" s="192" t="s">
        <v>299</v>
      </c>
      <c r="O66" s="192" t="s">
        <v>299</v>
      </c>
      <c r="P66" s="192" t="s">
        <v>299</v>
      </c>
      <c r="Q66" s="192" t="s">
        <v>299</v>
      </c>
      <c r="R66" s="192" t="s">
        <v>299</v>
      </c>
      <c r="S66" s="192" t="s">
        <v>299</v>
      </c>
      <c r="T66" s="192" t="s">
        <v>299</v>
      </c>
      <c r="U66" s="192" t="s">
        <v>299</v>
      </c>
      <c r="V66" s="192" t="s">
        <v>299</v>
      </c>
      <c r="W66" s="192" t="s">
        <v>299</v>
      </c>
      <c r="X66" s="192" t="s">
        <v>299</v>
      </c>
      <c r="Y66" s="192" t="s">
        <v>299</v>
      </c>
      <c r="Z66" s="192" t="s">
        <v>299</v>
      </c>
      <c r="AA66" s="192" t="s">
        <v>299</v>
      </c>
      <c r="AB66" s="192" t="s">
        <v>299</v>
      </c>
      <c r="AC66" s="192" t="s">
        <v>299</v>
      </c>
    </row>
    <row r="67" spans="1:29" ht="22.5" x14ac:dyDescent="0.25">
      <c r="A67" s="314" t="s">
        <v>334</v>
      </c>
      <c r="B67" s="313" t="s">
        <v>422</v>
      </c>
      <c r="C67" s="304" t="s">
        <v>447</v>
      </c>
      <c r="D67" s="192" t="s">
        <v>299</v>
      </c>
      <c r="E67" s="192" t="s">
        <v>299</v>
      </c>
      <c r="F67" s="192" t="s">
        <v>299</v>
      </c>
      <c r="G67" s="192" t="s">
        <v>299</v>
      </c>
      <c r="H67" s="192" t="s">
        <v>299</v>
      </c>
      <c r="I67" s="192" t="s">
        <v>299</v>
      </c>
      <c r="J67" s="192" t="s">
        <v>299</v>
      </c>
      <c r="K67" s="192" t="s">
        <v>299</v>
      </c>
      <c r="L67" s="192" t="s">
        <v>299</v>
      </c>
      <c r="M67" s="192" t="s">
        <v>299</v>
      </c>
      <c r="N67" s="192" t="s">
        <v>299</v>
      </c>
      <c r="O67" s="192" t="s">
        <v>299</v>
      </c>
      <c r="P67" s="192" t="s">
        <v>299</v>
      </c>
      <c r="Q67" s="192" t="s">
        <v>299</v>
      </c>
      <c r="R67" s="192" t="s">
        <v>299</v>
      </c>
      <c r="S67" s="192" t="s">
        <v>299</v>
      </c>
      <c r="T67" s="192" t="s">
        <v>299</v>
      </c>
      <c r="U67" s="192" t="s">
        <v>299</v>
      </c>
      <c r="V67" s="192" t="s">
        <v>299</v>
      </c>
      <c r="W67" s="192" t="s">
        <v>299</v>
      </c>
      <c r="X67" s="192" t="s">
        <v>299</v>
      </c>
      <c r="Y67" s="192" t="s">
        <v>299</v>
      </c>
      <c r="Z67" s="192" t="s">
        <v>299</v>
      </c>
      <c r="AA67" s="192" t="s">
        <v>299</v>
      </c>
      <c r="AB67" s="192" t="s">
        <v>299</v>
      </c>
      <c r="AC67" s="192" t="s">
        <v>299</v>
      </c>
    </row>
    <row r="68" spans="1:29" x14ac:dyDescent="0.25">
      <c r="A68" s="302" t="s">
        <v>334</v>
      </c>
      <c r="B68" s="303" t="s">
        <v>424</v>
      </c>
      <c r="C68" s="315" t="s">
        <v>449</v>
      </c>
      <c r="D68" s="192" t="s">
        <v>299</v>
      </c>
      <c r="E68" s="192" t="s">
        <v>299</v>
      </c>
      <c r="F68" s="192" t="s">
        <v>299</v>
      </c>
      <c r="G68" s="192" t="s">
        <v>299</v>
      </c>
      <c r="H68" s="192" t="s">
        <v>299</v>
      </c>
      <c r="I68" s="192" t="s">
        <v>299</v>
      </c>
      <c r="J68" s="192" t="s">
        <v>299</v>
      </c>
      <c r="K68" s="192" t="s">
        <v>299</v>
      </c>
      <c r="L68" s="192" t="s">
        <v>299</v>
      </c>
      <c r="M68" s="192" t="s">
        <v>299</v>
      </c>
      <c r="N68" s="192" t="s">
        <v>299</v>
      </c>
      <c r="O68" s="192" t="s">
        <v>299</v>
      </c>
      <c r="P68" s="192" t="s">
        <v>299</v>
      </c>
      <c r="Q68" s="192" t="s">
        <v>299</v>
      </c>
      <c r="R68" s="192" t="s">
        <v>299</v>
      </c>
      <c r="S68" s="192" t="s">
        <v>299</v>
      </c>
      <c r="T68" s="192" t="s">
        <v>299</v>
      </c>
      <c r="U68" s="192" t="s">
        <v>299</v>
      </c>
      <c r="V68" s="192" t="s">
        <v>299</v>
      </c>
      <c r="W68" s="192" t="s">
        <v>299</v>
      </c>
      <c r="X68" s="192" t="s">
        <v>299</v>
      </c>
      <c r="Y68" s="192" t="s">
        <v>299</v>
      </c>
      <c r="Z68" s="192" t="s">
        <v>299</v>
      </c>
      <c r="AA68" s="192" t="s">
        <v>299</v>
      </c>
      <c r="AB68" s="192" t="s">
        <v>299</v>
      </c>
      <c r="AC68" s="192" t="s">
        <v>299</v>
      </c>
    </row>
    <row r="69" spans="1:29" x14ac:dyDescent="0.25">
      <c r="A69" s="314" t="s">
        <v>378</v>
      </c>
      <c r="B69" s="330" t="s">
        <v>379</v>
      </c>
      <c r="C69" s="306" t="s">
        <v>380</v>
      </c>
      <c r="D69" s="192" t="s">
        <v>299</v>
      </c>
      <c r="E69" s="192" t="s">
        <v>299</v>
      </c>
      <c r="F69" s="192" t="s">
        <v>299</v>
      </c>
      <c r="G69" s="192" t="s">
        <v>299</v>
      </c>
      <c r="H69" s="192" t="s">
        <v>299</v>
      </c>
      <c r="I69" s="192" t="s">
        <v>299</v>
      </c>
      <c r="J69" s="192" t="s">
        <v>299</v>
      </c>
      <c r="K69" s="192" t="s">
        <v>299</v>
      </c>
      <c r="L69" s="192" t="s">
        <v>299</v>
      </c>
      <c r="M69" s="192" t="s">
        <v>299</v>
      </c>
      <c r="N69" s="192" t="s">
        <v>299</v>
      </c>
      <c r="O69" s="192" t="s">
        <v>299</v>
      </c>
      <c r="P69" s="192" t="s">
        <v>299</v>
      </c>
      <c r="Q69" s="192" t="s">
        <v>299</v>
      </c>
      <c r="R69" s="192" t="s">
        <v>299</v>
      </c>
      <c r="S69" s="192" t="s">
        <v>299</v>
      </c>
      <c r="T69" s="192" t="s">
        <v>299</v>
      </c>
      <c r="U69" s="192" t="s">
        <v>299</v>
      </c>
      <c r="V69" s="192" t="s">
        <v>299</v>
      </c>
      <c r="W69" s="192" t="s">
        <v>299</v>
      </c>
      <c r="X69" s="192" t="s">
        <v>299</v>
      </c>
      <c r="Y69" s="192" t="s">
        <v>299</v>
      </c>
      <c r="Z69" s="192" t="s">
        <v>299</v>
      </c>
      <c r="AA69" s="192" t="s">
        <v>299</v>
      </c>
      <c r="AB69" s="192" t="s">
        <v>299</v>
      </c>
      <c r="AC69" s="192" t="s">
        <v>299</v>
      </c>
    </row>
  </sheetData>
  <customSheetViews>
    <customSheetView guid="{4C45463A-C21A-4E38-9E5F-EFF5BA12C056}" scale="80" showPageBreaks="1" fitToPage="1" printArea="1">
      <selection activeCell="M30" sqref="M30"/>
      <pageMargins left="0.21" right="0.39370078740157483" top="0.78740157480314965" bottom="0.78740157480314965" header="0.51181102362204722" footer="0.51181102362204722"/>
      <printOptions horizontalCentered="1"/>
      <pageSetup paperSize="8" scale="76" fitToHeight="0" orientation="landscape" r:id="rId1"/>
      <headerFooter differentFirst="1" alignWithMargins="0">
        <oddHeader>&amp;C&amp;P</oddHeader>
      </headerFooter>
    </customSheetView>
    <customSheetView guid="{BC780AFA-B6AD-48E8-A559-54C8ECAAE929}" scale="80" showPageBreaks="1" fitToPage="1" printArea="1" topLeftCell="A22">
      <selection activeCell="K48" sqref="K48"/>
      <pageMargins left="0.21" right="0.39370078740157483" top="0.78740157480314965" bottom="0.78740157480314965" header="0.51181102362204722" footer="0.51181102362204722"/>
      <printOptions horizontalCentered="1"/>
      <pageSetup paperSize="8" scale="77" fitToHeight="0" orientation="landscape" r:id="rId2"/>
      <headerFooter differentFirst="1" alignWithMargins="0">
        <oddHeader>&amp;C&amp;P</oddHeader>
      </headerFooter>
    </customSheetView>
    <customSheetView guid="{0ADA6DA3-8AD1-4DCF-9F4E-CAAB78208A4C}" scale="80" showPageBreaks="1" fitToPage="1" printArea="1">
      <selection activeCell="M30" sqref="M30"/>
      <pageMargins left="0.21" right="0.39370078740157483" top="0.78740157480314965" bottom="0.78740157480314965" header="0.51181102362204722" footer="0.51181102362204722"/>
      <printOptions horizontalCentered="1"/>
      <pageSetup paperSize="8" scale="53" fitToHeight="0" orientation="landscape" r:id="rId3"/>
      <headerFooter differentFirst="1" alignWithMargins="0">
        <oddHeader>&amp;C&amp;P</oddHeader>
      </headerFooter>
    </customSheetView>
  </customSheetViews>
  <mergeCells count="19">
    <mergeCell ref="A4:AC4"/>
    <mergeCell ref="A6:AC6"/>
    <mergeCell ref="A7:AC7"/>
    <mergeCell ref="A9:AC9"/>
    <mergeCell ref="A16:A20"/>
    <mergeCell ref="B16:B20"/>
    <mergeCell ref="C16:C20"/>
    <mergeCell ref="E16:AC17"/>
    <mergeCell ref="E19:I19"/>
    <mergeCell ref="J19:N19"/>
    <mergeCell ref="O19:S19"/>
    <mergeCell ref="D16:D20"/>
    <mergeCell ref="T19:X19"/>
    <mergeCell ref="A10:AC10"/>
    <mergeCell ref="A12:AC12"/>
    <mergeCell ref="A13:AC13"/>
    <mergeCell ref="E18:AC18"/>
    <mergeCell ref="A15:AC15"/>
    <mergeCell ref="Y19:AC19"/>
  </mergeCells>
  <conditionalFormatting sqref="B37:B38 B22:B32">
    <cfRule type="duplicateValues" dxfId="81" priority="213" stopIfTrue="1"/>
  </conditionalFormatting>
  <conditionalFormatting sqref="B41">
    <cfRule type="duplicateValues" dxfId="80" priority="140" stopIfTrue="1"/>
  </conditionalFormatting>
  <conditionalFormatting sqref="C33">
    <cfRule type="duplicateValues" dxfId="79" priority="74" stopIfTrue="1"/>
  </conditionalFormatting>
  <conditionalFormatting sqref="B34">
    <cfRule type="duplicateValues" dxfId="78" priority="71" stopIfTrue="1"/>
  </conditionalFormatting>
  <conditionalFormatting sqref="C34">
    <cfRule type="duplicateValues" dxfId="77" priority="70" stopIfTrue="1"/>
  </conditionalFormatting>
  <conditionalFormatting sqref="C34">
    <cfRule type="duplicateValues" dxfId="76" priority="69" stopIfTrue="1"/>
  </conditionalFormatting>
  <conditionalFormatting sqref="B35">
    <cfRule type="duplicateValues" dxfId="75" priority="68" stopIfTrue="1"/>
  </conditionalFormatting>
  <conditionalFormatting sqref="C35">
    <cfRule type="duplicateValues" dxfId="74" priority="67" stopIfTrue="1"/>
  </conditionalFormatting>
  <conditionalFormatting sqref="C35">
    <cfRule type="duplicateValues" dxfId="73" priority="66" stopIfTrue="1"/>
  </conditionalFormatting>
  <conditionalFormatting sqref="C34:C35">
    <cfRule type="duplicateValues" dxfId="72" priority="65" stopIfTrue="1"/>
  </conditionalFormatting>
  <conditionalFormatting sqref="C34:C35">
    <cfRule type="duplicateValues" dxfId="71" priority="64" stopIfTrue="1"/>
  </conditionalFormatting>
  <conditionalFormatting sqref="B36">
    <cfRule type="duplicateValues" dxfId="70" priority="63" stopIfTrue="1"/>
  </conditionalFormatting>
  <conditionalFormatting sqref="C36">
    <cfRule type="duplicateValues" dxfId="69" priority="62" stopIfTrue="1"/>
  </conditionalFormatting>
  <conditionalFormatting sqref="C36">
    <cfRule type="duplicateValues" dxfId="68" priority="61" stopIfTrue="1"/>
  </conditionalFormatting>
  <conditionalFormatting sqref="C36">
    <cfRule type="duplicateValues" dxfId="67" priority="60" stopIfTrue="1"/>
  </conditionalFormatting>
  <conditionalFormatting sqref="C36">
    <cfRule type="duplicateValues" dxfId="66" priority="59" stopIfTrue="1"/>
  </conditionalFormatting>
  <conditionalFormatting sqref="C36">
    <cfRule type="duplicateValues" dxfId="65" priority="58" stopIfTrue="1"/>
  </conditionalFormatting>
  <conditionalFormatting sqref="C36">
    <cfRule type="duplicateValues" dxfId="64" priority="57" stopIfTrue="1"/>
  </conditionalFormatting>
  <conditionalFormatting sqref="B39">
    <cfRule type="duplicateValues" dxfId="63" priority="1203" stopIfTrue="1"/>
  </conditionalFormatting>
  <conditionalFormatting sqref="C49 C42:C44">
    <cfRule type="duplicateValues" dxfId="62" priority="20" stopIfTrue="1"/>
  </conditionalFormatting>
  <conditionalFormatting sqref="C45">
    <cfRule type="duplicateValues" dxfId="61" priority="19" stopIfTrue="1"/>
  </conditionalFormatting>
  <conditionalFormatting sqref="C46">
    <cfRule type="duplicateValues" dxfId="60" priority="18" stopIfTrue="1"/>
  </conditionalFormatting>
  <conditionalFormatting sqref="C47">
    <cfRule type="duplicateValues" dxfId="59" priority="17" stopIfTrue="1"/>
  </conditionalFormatting>
  <conditionalFormatting sqref="C48">
    <cfRule type="duplicateValues" dxfId="58" priority="16" stopIfTrue="1"/>
  </conditionalFormatting>
  <conditionalFormatting sqref="C52">
    <cfRule type="duplicateValues" dxfId="57" priority="15" stopIfTrue="1"/>
  </conditionalFormatting>
  <conditionalFormatting sqref="C53">
    <cfRule type="duplicateValues" dxfId="56" priority="14" stopIfTrue="1"/>
  </conditionalFormatting>
  <conditionalFormatting sqref="C54">
    <cfRule type="duplicateValues" dxfId="55" priority="13" stopIfTrue="1"/>
  </conditionalFormatting>
  <conditionalFormatting sqref="C55">
    <cfRule type="duplicateValues" dxfId="54" priority="12" stopIfTrue="1"/>
  </conditionalFormatting>
  <conditionalFormatting sqref="C61">
    <cfRule type="duplicateValues" dxfId="53" priority="11" stopIfTrue="1"/>
  </conditionalFormatting>
  <conditionalFormatting sqref="C62">
    <cfRule type="duplicateValues" dxfId="52" priority="10" stopIfTrue="1"/>
  </conditionalFormatting>
  <conditionalFormatting sqref="C65">
    <cfRule type="duplicateValues" dxfId="51" priority="9" stopIfTrue="1"/>
  </conditionalFormatting>
  <conditionalFormatting sqref="C66">
    <cfRule type="duplicateValues" dxfId="50" priority="8" stopIfTrue="1"/>
  </conditionalFormatting>
  <conditionalFormatting sqref="C67">
    <cfRule type="duplicateValues" dxfId="49" priority="7" stopIfTrue="1"/>
  </conditionalFormatting>
  <conditionalFormatting sqref="C50">
    <cfRule type="duplicateValues" dxfId="48" priority="6" stopIfTrue="1"/>
  </conditionalFormatting>
  <conditionalFormatting sqref="C50">
    <cfRule type="duplicateValues" dxfId="47" priority="5" stopIfTrue="1"/>
  </conditionalFormatting>
  <conditionalFormatting sqref="C50">
    <cfRule type="duplicateValues" dxfId="46" priority="4" stopIfTrue="1"/>
  </conditionalFormatting>
  <conditionalFormatting sqref="C60">
    <cfRule type="duplicateValues" dxfId="45" priority="3" stopIfTrue="1"/>
  </conditionalFormatting>
  <conditionalFormatting sqref="C60">
    <cfRule type="duplicateValues" dxfId="44" priority="2" stopIfTrue="1"/>
  </conditionalFormatting>
  <conditionalFormatting sqref="C60">
    <cfRule type="duplicateValues" dxfId="43" priority="1" stopIfTrue="1"/>
  </conditionalFormatting>
  <conditionalFormatting sqref="C51">
    <cfRule type="duplicateValues" dxfId="42" priority="21" stopIfTrue="1"/>
  </conditionalFormatting>
  <conditionalFormatting sqref="C36">
    <cfRule type="expression" dxfId="41" priority="1232">
      <formula>AND(COUNTIF(#REF!, #REF!)+COUNTIF(#REF!, #REF!)+COUNTIF($C$25:$C$29, #REF!)+COUNTIF($C$31:$C$35, #REF!)+COUNTIF(#REF!, #REF!)+COUNTIF($C$39, #REF!)+COUNTIF(#REF!, #REF!)&gt;1, NOT(ISBLANK(#REF!)))</formula>
    </cfRule>
  </conditionalFormatting>
  <conditionalFormatting sqref="C34:C35">
    <cfRule type="expression" dxfId="40" priority="1233">
      <formula>AND(COUNTIF(#REF!, #REF!)+COUNTIF(#REF!, #REF!)+COUNTIF($C$25:$C$29, #REF!)+COUNTIF($C$31:$C$35, #REF!)+COUNTIF(#REF!, #REF!)+COUNTIF($C$39, #REF!)+COUNTIF(#REF!, #REF!)&gt;1, NOT(ISBLANK(#REF!)))</formula>
    </cfRule>
  </conditionalFormatting>
  <printOptions horizontalCentered="1"/>
  <pageMargins left="0.19685039370078741" right="0.39370078740157483" top="0.78740157480314965" bottom="0.78740157480314965" header="0.51181102362204722" footer="0.51181102362204722"/>
  <pageSetup paperSize="8" scale="77" fitToHeight="2" orientation="landscape" r:id="rId4"/>
  <headerFooter differentFirst="1" alignWithMargins="0">
    <oddHeader>&amp;C&amp;P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92D050"/>
    <pageSetUpPr fitToPage="1"/>
  </sheetPr>
  <dimension ref="A1:AHP64"/>
  <sheetViews>
    <sheetView zoomScale="80" zoomScaleNormal="80" zoomScaleSheetLayoutView="75" workbookViewId="0"/>
  </sheetViews>
  <sheetFormatPr defaultRowHeight="15" x14ac:dyDescent="0.25"/>
  <cols>
    <col min="1" max="1" width="8.875" style="111" customWidth="1"/>
    <col min="2" max="2" width="43.25" style="111" customWidth="1"/>
    <col min="3" max="3" width="18.125" style="111" customWidth="1"/>
    <col min="4" max="4" width="15.5" style="220" customWidth="1"/>
    <col min="5" max="5" width="12.375" style="111" hidden="1" customWidth="1"/>
    <col min="6" max="9" width="9.25" style="111" hidden="1" customWidth="1"/>
    <col min="10" max="10" width="9.375" style="111" hidden="1" customWidth="1"/>
    <col min="11" max="11" width="18.875" style="111" customWidth="1"/>
    <col min="12" max="12" width="22.5" style="111" customWidth="1"/>
    <col min="13" max="13" width="16.125" style="111" customWidth="1"/>
    <col min="14" max="14" width="14.625" style="225" customWidth="1"/>
    <col min="15" max="15" width="14.875" style="111" customWidth="1"/>
    <col min="16" max="16" width="28.25" style="111" customWidth="1"/>
    <col min="17" max="17" width="14.25" style="111" customWidth="1"/>
    <col min="18" max="18" width="10.625" style="111" customWidth="1"/>
    <col min="19" max="19" width="15.875" style="111" customWidth="1"/>
    <col min="20" max="20" width="13.75" style="111" customWidth="1"/>
    <col min="21" max="16384" width="9" style="111"/>
  </cols>
  <sheetData>
    <row r="1" spans="1:900" ht="18.75" x14ac:dyDescent="0.25">
      <c r="T1" s="48" t="s">
        <v>284</v>
      </c>
    </row>
    <row r="2" spans="1:900" ht="18.75" x14ac:dyDescent="0.3">
      <c r="T2" s="26" t="s">
        <v>2</v>
      </c>
    </row>
    <row r="3" spans="1:900" ht="18.75" x14ac:dyDescent="0.3">
      <c r="T3" s="26" t="s">
        <v>306</v>
      </c>
    </row>
    <row r="5" spans="1:900" ht="18.75" x14ac:dyDescent="0.3">
      <c r="A5" s="457" t="s">
        <v>400</v>
      </c>
      <c r="B5" s="457"/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457"/>
      <c r="O5" s="457"/>
      <c r="P5" s="457"/>
      <c r="Q5" s="457"/>
      <c r="R5" s="457"/>
      <c r="S5" s="457"/>
      <c r="T5" s="457"/>
      <c r="U5" s="112"/>
    </row>
    <row r="6" spans="1:900" ht="15.75" x14ac:dyDescent="0.25">
      <c r="A6" s="516" t="s">
        <v>307</v>
      </c>
      <c r="B6" s="516"/>
      <c r="C6" s="516"/>
      <c r="D6" s="516"/>
      <c r="E6" s="516"/>
      <c r="F6" s="516"/>
      <c r="G6" s="516"/>
      <c r="H6" s="516"/>
      <c r="I6" s="516"/>
      <c r="J6" s="516"/>
      <c r="K6" s="516"/>
      <c r="L6" s="516"/>
      <c r="M6" s="516"/>
      <c r="N6" s="516"/>
      <c r="O6" s="516"/>
      <c r="P6" s="516"/>
      <c r="Q6" s="516"/>
      <c r="R6" s="516"/>
      <c r="S6" s="516"/>
      <c r="T6" s="516"/>
      <c r="U6" s="66"/>
    </row>
    <row r="7" spans="1:900" ht="15.75" x14ac:dyDescent="0.25">
      <c r="A7" s="366" t="s">
        <v>112</v>
      </c>
      <c r="B7" s="366"/>
      <c r="C7" s="366"/>
      <c r="D7" s="366"/>
      <c r="E7" s="366"/>
      <c r="F7" s="366"/>
      <c r="G7" s="366"/>
      <c r="H7" s="366"/>
      <c r="I7" s="366"/>
      <c r="J7" s="366"/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65"/>
    </row>
    <row r="8" spans="1:900" ht="15.75" x14ac:dyDescent="0.25">
      <c r="A8" s="155"/>
      <c r="B8" s="155"/>
      <c r="C8" s="155"/>
      <c r="D8" s="218"/>
      <c r="E8" s="155"/>
      <c r="F8" s="155"/>
      <c r="G8" s="155"/>
      <c r="H8" s="155"/>
      <c r="I8" s="155"/>
      <c r="J8" s="155"/>
      <c r="K8" s="155"/>
      <c r="L8" s="155"/>
      <c r="M8" s="155"/>
      <c r="N8" s="226"/>
      <c r="O8" s="155"/>
      <c r="P8" s="155"/>
      <c r="Q8" s="155"/>
      <c r="R8" s="155"/>
      <c r="S8" s="155"/>
      <c r="T8" s="155"/>
      <c r="U8" s="65"/>
    </row>
    <row r="9" spans="1:900" ht="22.5" customHeight="1" x14ac:dyDescent="0.25">
      <c r="A9" s="234" t="s">
        <v>395</v>
      </c>
      <c r="B9" s="234"/>
      <c r="C9" s="234"/>
      <c r="D9" s="234"/>
      <c r="E9" s="234"/>
      <c r="F9" s="234"/>
      <c r="G9" s="234"/>
      <c r="H9" s="234"/>
      <c r="I9" s="234"/>
      <c r="J9" s="234"/>
      <c r="K9" s="234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  <c r="AB9" s="234"/>
      <c r="AC9" s="234"/>
      <c r="AD9" s="234"/>
      <c r="AE9" s="234"/>
      <c r="AF9" s="234"/>
      <c r="AG9" s="234"/>
      <c r="AH9" s="234"/>
    </row>
    <row r="10" spans="1:900" hidden="1" x14ac:dyDescent="0.25"/>
    <row r="11" spans="1:900" hidden="1" x14ac:dyDescent="0.25">
      <c r="A11" s="206"/>
      <c r="B11" s="113"/>
      <c r="C11" s="113"/>
      <c r="D11" s="221"/>
      <c r="E11" s="113"/>
    </row>
    <row r="12" spans="1:900" s="113" customFormat="1" hidden="1" x14ac:dyDescent="0.25">
      <c r="D12" s="221"/>
      <c r="N12" s="227"/>
    </row>
    <row r="13" spans="1:900" s="113" customFormat="1" ht="45" customHeight="1" x14ac:dyDescent="0.25">
      <c r="A13" s="461" t="s">
        <v>113</v>
      </c>
      <c r="B13" s="461" t="s">
        <v>59</v>
      </c>
      <c r="C13" s="460" t="s">
        <v>11</v>
      </c>
      <c r="D13" s="517" t="s">
        <v>114</v>
      </c>
      <c r="E13" s="464" t="s">
        <v>115</v>
      </c>
      <c r="F13" s="465"/>
      <c r="G13" s="465"/>
      <c r="H13" s="465"/>
      <c r="I13" s="465"/>
      <c r="J13" s="466"/>
      <c r="K13" s="461" t="s">
        <v>116</v>
      </c>
      <c r="L13" s="461" t="s">
        <v>117</v>
      </c>
      <c r="M13" s="461" t="s">
        <v>118</v>
      </c>
      <c r="N13" s="522" t="s">
        <v>319</v>
      </c>
      <c r="O13" s="461" t="s">
        <v>119</v>
      </c>
      <c r="P13" s="461" t="s">
        <v>120</v>
      </c>
      <c r="Q13" s="461" t="s">
        <v>121</v>
      </c>
      <c r="R13" s="461" t="s">
        <v>122</v>
      </c>
      <c r="S13" s="461" t="s">
        <v>123</v>
      </c>
      <c r="T13" s="461" t="s">
        <v>124</v>
      </c>
    </row>
    <row r="14" spans="1:900" s="113" customFormat="1" ht="45" customHeight="1" x14ac:dyDescent="0.25">
      <c r="A14" s="462"/>
      <c r="B14" s="462"/>
      <c r="C14" s="460"/>
      <c r="D14" s="518"/>
      <c r="E14" s="520" t="s">
        <v>125</v>
      </c>
      <c r="F14" s="468" t="s">
        <v>3</v>
      </c>
      <c r="G14" s="468" t="s">
        <v>6</v>
      </c>
      <c r="H14" s="468" t="s">
        <v>7</v>
      </c>
      <c r="I14" s="468" t="s">
        <v>4</v>
      </c>
      <c r="J14" s="468" t="s">
        <v>27</v>
      </c>
      <c r="K14" s="462"/>
      <c r="L14" s="462"/>
      <c r="M14" s="462"/>
      <c r="N14" s="523"/>
      <c r="O14" s="462"/>
      <c r="P14" s="462"/>
      <c r="Q14" s="462"/>
      <c r="R14" s="462"/>
      <c r="S14" s="462"/>
      <c r="T14" s="462"/>
    </row>
    <row r="15" spans="1:900" s="113" customFormat="1" ht="60" customHeight="1" x14ac:dyDescent="0.25">
      <c r="A15" s="463"/>
      <c r="B15" s="463"/>
      <c r="C15" s="460"/>
      <c r="D15" s="519"/>
      <c r="E15" s="521"/>
      <c r="F15" s="469"/>
      <c r="G15" s="469"/>
      <c r="H15" s="469"/>
      <c r="I15" s="469"/>
      <c r="J15" s="469"/>
      <c r="K15" s="463"/>
      <c r="L15" s="463"/>
      <c r="M15" s="463"/>
      <c r="N15" s="524"/>
      <c r="O15" s="463"/>
      <c r="P15" s="463"/>
      <c r="Q15" s="463"/>
      <c r="R15" s="463"/>
      <c r="S15" s="463"/>
      <c r="T15" s="463"/>
    </row>
    <row r="16" spans="1:900" s="167" customFormat="1" ht="18" customHeight="1" x14ac:dyDescent="0.25">
      <c r="A16" s="176">
        <v>1</v>
      </c>
      <c r="B16" s="176">
        <v>2</v>
      </c>
      <c r="C16" s="176">
        <v>3</v>
      </c>
      <c r="D16" s="222">
        <v>4</v>
      </c>
      <c r="E16" s="176">
        <v>5</v>
      </c>
      <c r="F16" s="176">
        <f t="shared" ref="F16:T16" si="0">E16+1</f>
        <v>6</v>
      </c>
      <c r="G16" s="176">
        <f t="shared" si="0"/>
        <v>7</v>
      </c>
      <c r="H16" s="176">
        <f t="shared" si="0"/>
        <v>8</v>
      </c>
      <c r="I16" s="176">
        <f t="shared" si="0"/>
        <v>9</v>
      </c>
      <c r="J16" s="176">
        <f t="shared" si="0"/>
        <v>10</v>
      </c>
      <c r="K16" s="176">
        <f t="shared" si="0"/>
        <v>11</v>
      </c>
      <c r="L16" s="176">
        <f t="shared" si="0"/>
        <v>12</v>
      </c>
      <c r="M16" s="176">
        <f t="shared" si="0"/>
        <v>13</v>
      </c>
      <c r="N16" s="228">
        <f t="shared" si="0"/>
        <v>14</v>
      </c>
      <c r="O16" s="176">
        <f t="shared" si="0"/>
        <v>15</v>
      </c>
      <c r="P16" s="176">
        <f t="shared" si="0"/>
        <v>16</v>
      </c>
      <c r="Q16" s="176">
        <f t="shared" si="0"/>
        <v>17</v>
      </c>
      <c r="R16" s="176">
        <f t="shared" si="0"/>
        <v>18</v>
      </c>
      <c r="S16" s="176">
        <f t="shared" si="0"/>
        <v>19</v>
      </c>
      <c r="T16" s="176">
        <f t="shared" si="0"/>
        <v>20</v>
      </c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  <c r="HW16" s="168"/>
      <c r="HX16" s="168"/>
      <c r="HY16" s="168"/>
      <c r="HZ16" s="168"/>
      <c r="IA16" s="168"/>
      <c r="IB16" s="168"/>
      <c r="IC16" s="168"/>
      <c r="ID16" s="168"/>
      <c r="IE16" s="168"/>
      <c r="IF16" s="168"/>
      <c r="IG16" s="168"/>
      <c r="IH16" s="168"/>
      <c r="II16" s="168"/>
      <c r="IJ16" s="168"/>
      <c r="IK16" s="168"/>
      <c r="IL16" s="168"/>
      <c r="IM16" s="168"/>
      <c r="IN16" s="168"/>
      <c r="IO16" s="168"/>
      <c r="IP16" s="168"/>
      <c r="IQ16" s="168"/>
      <c r="IR16" s="168"/>
      <c r="IS16" s="168"/>
      <c r="IT16" s="168"/>
      <c r="IU16" s="168"/>
      <c r="IV16" s="168"/>
      <c r="IW16" s="168"/>
      <c r="IX16" s="168"/>
      <c r="IY16" s="168"/>
      <c r="IZ16" s="168"/>
      <c r="JA16" s="168"/>
      <c r="JB16" s="168"/>
      <c r="JC16" s="168"/>
      <c r="JD16" s="168"/>
      <c r="JE16" s="168"/>
      <c r="JF16" s="168"/>
      <c r="JG16" s="168"/>
      <c r="JH16" s="168"/>
      <c r="JI16" s="168"/>
      <c r="JJ16" s="168"/>
      <c r="JK16" s="168"/>
      <c r="JL16" s="168"/>
      <c r="JM16" s="168"/>
      <c r="JN16" s="168"/>
      <c r="JO16" s="168"/>
      <c r="JP16" s="168"/>
      <c r="JQ16" s="168"/>
      <c r="JR16" s="168"/>
      <c r="JS16" s="168"/>
      <c r="JT16" s="168"/>
      <c r="JU16" s="168"/>
      <c r="JV16" s="168"/>
      <c r="JW16" s="168"/>
      <c r="JX16" s="168"/>
      <c r="JY16" s="168"/>
      <c r="JZ16" s="168"/>
      <c r="KA16" s="168"/>
      <c r="KB16" s="168"/>
      <c r="KC16" s="168"/>
      <c r="KD16" s="168"/>
      <c r="KE16" s="168"/>
      <c r="KF16" s="168"/>
      <c r="KG16" s="168"/>
      <c r="KH16" s="168"/>
      <c r="KI16" s="168"/>
      <c r="KJ16" s="168"/>
      <c r="KK16" s="168"/>
      <c r="KL16" s="168"/>
      <c r="KM16" s="168"/>
      <c r="KN16" s="168"/>
      <c r="KO16" s="168"/>
      <c r="KP16" s="168"/>
      <c r="KQ16" s="168"/>
      <c r="KR16" s="168"/>
      <c r="KS16" s="168"/>
      <c r="KT16" s="168"/>
      <c r="KU16" s="168"/>
      <c r="KV16" s="168"/>
      <c r="KW16" s="168"/>
      <c r="KX16" s="168"/>
      <c r="KY16" s="168"/>
      <c r="KZ16" s="168"/>
      <c r="LA16" s="168"/>
      <c r="LB16" s="168"/>
      <c r="LC16" s="168"/>
      <c r="LD16" s="168"/>
      <c r="LE16" s="168"/>
      <c r="LF16" s="168"/>
      <c r="LG16" s="168"/>
      <c r="LH16" s="168"/>
      <c r="LI16" s="168"/>
      <c r="LJ16" s="168"/>
      <c r="LK16" s="168"/>
      <c r="LL16" s="168"/>
      <c r="LM16" s="168"/>
      <c r="LN16" s="168"/>
      <c r="LO16" s="168"/>
      <c r="LP16" s="168"/>
      <c r="LQ16" s="168"/>
      <c r="LR16" s="168"/>
      <c r="LS16" s="168"/>
      <c r="LT16" s="168"/>
      <c r="LU16" s="168"/>
      <c r="LV16" s="168"/>
      <c r="LW16" s="168"/>
      <c r="LX16" s="168"/>
      <c r="LY16" s="168"/>
      <c r="LZ16" s="168"/>
      <c r="MA16" s="168"/>
      <c r="MB16" s="168"/>
      <c r="MC16" s="168"/>
      <c r="MD16" s="168"/>
      <c r="ME16" s="168"/>
      <c r="MF16" s="168"/>
      <c r="MG16" s="168"/>
      <c r="MH16" s="168"/>
      <c r="MI16" s="168"/>
      <c r="MJ16" s="168"/>
      <c r="MK16" s="168"/>
      <c r="ML16" s="168"/>
      <c r="MM16" s="168"/>
      <c r="MN16" s="168"/>
      <c r="MO16" s="168"/>
      <c r="MP16" s="168"/>
      <c r="MQ16" s="168"/>
      <c r="MR16" s="168"/>
      <c r="MS16" s="168"/>
      <c r="MT16" s="168"/>
      <c r="MU16" s="168"/>
      <c r="MV16" s="168"/>
      <c r="MW16" s="168"/>
      <c r="MX16" s="168"/>
      <c r="MY16" s="168"/>
      <c r="MZ16" s="168"/>
      <c r="NA16" s="168"/>
      <c r="NB16" s="168"/>
      <c r="NC16" s="168"/>
      <c r="ND16" s="168"/>
      <c r="NE16" s="168"/>
      <c r="NF16" s="168"/>
      <c r="NG16" s="168"/>
      <c r="NH16" s="168"/>
      <c r="NI16" s="168"/>
      <c r="NJ16" s="168"/>
      <c r="NK16" s="168"/>
      <c r="NL16" s="168"/>
      <c r="NM16" s="168"/>
      <c r="NN16" s="168"/>
      <c r="NO16" s="168"/>
      <c r="NP16" s="168"/>
      <c r="NQ16" s="168"/>
      <c r="NR16" s="168"/>
      <c r="NS16" s="168"/>
      <c r="NT16" s="168"/>
      <c r="NU16" s="168"/>
      <c r="NV16" s="168"/>
      <c r="NW16" s="168"/>
      <c r="NX16" s="168"/>
      <c r="NY16" s="168"/>
      <c r="NZ16" s="168"/>
      <c r="OA16" s="168"/>
      <c r="OB16" s="168"/>
      <c r="OC16" s="168"/>
      <c r="OD16" s="168"/>
      <c r="OE16" s="168"/>
      <c r="OF16" s="168"/>
      <c r="OG16" s="168"/>
      <c r="OH16" s="168"/>
      <c r="OI16" s="168"/>
      <c r="OJ16" s="168"/>
      <c r="OK16" s="168"/>
      <c r="OL16" s="168"/>
      <c r="OM16" s="168"/>
      <c r="ON16" s="168"/>
      <c r="OO16" s="168"/>
      <c r="OP16" s="168"/>
      <c r="OQ16" s="168"/>
      <c r="OR16" s="168"/>
      <c r="OS16" s="168"/>
      <c r="OT16" s="168"/>
      <c r="OU16" s="168"/>
      <c r="OV16" s="168"/>
      <c r="OW16" s="168"/>
      <c r="OX16" s="168"/>
      <c r="OY16" s="168"/>
      <c r="OZ16" s="168"/>
      <c r="PA16" s="168"/>
      <c r="PB16" s="168"/>
      <c r="PC16" s="168"/>
      <c r="PD16" s="168"/>
      <c r="PE16" s="168"/>
      <c r="PF16" s="168"/>
      <c r="PG16" s="168"/>
      <c r="PH16" s="168"/>
      <c r="PI16" s="168"/>
      <c r="PJ16" s="168"/>
      <c r="PK16" s="168"/>
      <c r="PL16" s="168"/>
      <c r="PM16" s="168"/>
      <c r="PN16" s="168"/>
      <c r="PO16" s="168"/>
      <c r="PP16" s="168"/>
      <c r="PQ16" s="168"/>
      <c r="PR16" s="168"/>
      <c r="PS16" s="168"/>
      <c r="PT16" s="168"/>
      <c r="PU16" s="168"/>
      <c r="PV16" s="168"/>
      <c r="PW16" s="168"/>
      <c r="PX16" s="168"/>
      <c r="PY16" s="168"/>
      <c r="PZ16" s="168"/>
      <c r="QA16" s="168"/>
      <c r="QB16" s="168"/>
      <c r="QC16" s="168"/>
      <c r="QD16" s="168"/>
      <c r="QE16" s="168"/>
      <c r="QF16" s="168"/>
      <c r="QG16" s="168"/>
      <c r="QH16" s="168"/>
      <c r="QI16" s="168"/>
      <c r="QJ16" s="168"/>
      <c r="QK16" s="168"/>
      <c r="QL16" s="168"/>
      <c r="QM16" s="168"/>
      <c r="QN16" s="168"/>
      <c r="QO16" s="168"/>
      <c r="QP16" s="168"/>
      <c r="QQ16" s="168"/>
      <c r="QR16" s="168"/>
      <c r="QS16" s="168"/>
      <c r="QT16" s="168"/>
      <c r="QU16" s="168"/>
      <c r="QV16" s="168"/>
      <c r="QW16" s="168"/>
      <c r="QX16" s="168"/>
      <c r="QY16" s="168"/>
      <c r="QZ16" s="168"/>
      <c r="RA16" s="168"/>
      <c r="RB16" s="168"/>
      <c r="RC16" s="168"/>
      <c r="RD16" s="168"/>
      <c r="RE16" s="168"/>
      <c r="RF16" s="168"/>
      <c r="RG16" s="168"/>
      <c r="RH16" s="168"/>
      <c r="RI16" s="168"/>
      <c r="RJ16" s="168"/>
      <c r="RK16" s="168"/>
      <c r="RL16" s="168"/>
      <c r="RM16" s="168"/>
      <c r="RN16" s="168"/>
      <c r="RO16" s="168"/>
      <c r="RP16" s="168"/>
      <c r="RQ16" s="168"/>
      <c r="RR16" s="168"/>
      <c r="RS16" s="168"/>
      <c r="RT16" s="168"/>
      <c r="RU16" s="168"/>
      <c r="RV16" s="168"/>
      <c r="RW16" s="168"/>
      <c r="RX16" s="168"/>
      <c r="RY16" s="168"/>
      <c r="RZ16" s="168"/>
      <c r="SA16" s="168"/>
      <c r="SB16" s="168"/>
      <c r="SC16" s="168"/>
      <c r="SD16" s="168"/>
      <c r="SE16" s="168"/>
      <c r="SF16" s="168"/>
      <c r="SG16" s="168"/>
      <c r="SH16" s="168"/>
      <c r="SI16" s="168"/>
      <c r="SJ16" s="168"/>
      <c r="SK16" s="168"/>
      <c r="SL16" s="168"/>
      <c r="SM16" s="168"/>
      <c r="SN16" s="168"/>
      <c r="SO16" s="168"/>
      <c r="SP16" s="168"/>
      <c r="SQ16" s="168"/>
      <c r="SR16" s="168"/>
      <c r="SS16" s="168"/>
      <c r="ST16" s="168"/>
      <c r="SU16" s="168"/>
      <c r="SV16" s="168"/>
      <c r="SW16" s="168"/>
      <c r="SX16" s="168"/>
      <c r="SY16" s="168"/>
      <c r="SZ16" s="168"/>
      <c r="TA16" s="168"/>
      <c r="TB16" s="168"/>
      <c r="TC16" s="168"/>
      <c r="TD16" s="168"/>
      <c r="TE16" s="168"/>
      <c r="TF16" s="168"/>
      <c r="TG16" s="168"/>
      <c r="TH16" s="168"/>
      <c r="TI16" s="168"/>
      <c r="TJ16" s="168"/>
      <c r="TK16" s="168"/>
      <c r="TL16" s="168"/>
      <c r="TM16" s="168"/>
      <c r="TN16" s="168"/>
      <c r="TO16" s="168"/>
      <c r="TP16" s="168"/>
      <c r="TQ16" s="168"/>
      <c r="TR16" s="168"/>
      <c r="TS16" s="168"/>
      <c r="TT16" s="168"/>
      <c r="TU16" s="168"/>
      <c r="TV16" s="168"/>
      <c r="TW16" s="168"/>
      <c r="TX16" s="168"/>
      <c r="TY16" s="168"/>
      <c r="TZ16" s="168"/>
      <c r="UA16" s="168"/>
      <c r="UB16" s="168"/>
      <c r="UC16" s="168"/>
      <c r="UD16" s="168"/>
      <c r="UE16" s="168"/>
      <c r="UF16" s="168"/>
      <c r="UG16" s="168"/>
      <c r="UH16" s="168"/>
      <c r="UI16" s="168"/>
      <c r="UJ16" s="168"/>
      <c r="UK16" s="168"/>
      <c r="UL16" s="168"/>
      <c r="UM16" s="168"/>
      <c r="UN16" s="168"/>
      <c r="UO16" s="168"/>
      <c r="UP16" s="168"/>
      <c r="UQ16" s="168"/>
      <c r="UR16" s="168"/>
      <c r="US16" s="168"/>
      <c r="UT16" s="168"/>
      <c r="UU16" s="168"/>
      <c r="UV16" s="168"/>
      <c r="UW16" s="168"/>
      <c r="UX16" s="168"/>
      <c r="UY16" s="168"/>
      <c r="UZ16" s="168"/>
      <c r="VA16" s="168"/>
      <c r="VB16" s="168"/>
      <c r="VC16" s="168"/>
      <c r="VD16" s="168"/>
      <c r="VE16" s="168"/>
      <c r="VF16" s="168"/>
      <c r="VG16" s="168"/>
      <c r="VH16" s="168"/>
      <c r="VI16" s="168"/>
      <c r="VJ16" s="168"/>
      <c r="VK16" s="168"/>
      <c r="VL16" s="168"/>
      <c r="VM16" s="168"/>
      <c r="VN16" s="168"/>
      <c r="VO16" s="168"/>
      <c r="VP16" s="168"/>
      <c r="VQ16" s="168"/>
      <c r="VR16" s="168"/>
      <c r="VS16" s="168"/>
      <c r="VT16" s="168"/>
      <c r="VU16" s="168"/>
      <c r="VV16" s="168"/>
      <c r="VW16" s="168"/>
      <c r="VX16" s="168"/>
      <c r="VY16" s="168"/>
      <c r="VZ16" s="168"/>
      <c r="WA16" s="168"/>
      <c r="WB16" s="168"/>
      <c r="WC16" s="168"/>
      <c r="WD16" s="168"/>
      <c r="WE16" s="168"/>
      <c r="WF16" s="168"/>
      <c r="WG16" s="168"/>
      <c r="WH16" s="168"/>
      <c r="WI16" s="168"/>
      <c r="WJ16" s="168"/>
      <c r="WK16" s="168"/>
      <c r="WL16" s="168"/>
      <c r="WM16" s="168"/>
      <c r="WN16" s="168"/>
      <c r="WO16" s="168"/>
      <c r="WP16" s="168"/>
      <c r="WQ16" s="168"/>
      <c r="WR16" s="168"/>
      <c r="WS16" s="168"/>
      <c r="WT16" s="168"/>
      <c r="WU16" s="168"/>
      <c r="WV16" s="168"/>
      <c r="WW16" s="168"/>
      <c r="WX16" s="168"/>
      <c r="WY16" s="168"/>
      <c r="WZ16" s="168"/>
      <c r="XA16" s="168"/>
      <c r="XB16" s="168"/>
      <c r="XC16" s="168"/>
      <c r="XD16" s="168"/>
      <c r="XE16" s="168"/>
      <c r="XF16" s="168"/>
      <c r="XG16" s="168"/>
      <c r="XH16" s="168"/>
      <c r="XI16" s="168"/>
      <c r="XJ16" s="168"/>
      <c r="XK16" s="168"/>
      <c r="XL16" s="168"/>
      <c r="XM16" s="168"/>
      <c r="XN16" s="168"/>
      <c r="XO16" s="168"/>
      <c r="XP16" s="168"/>
      <c r="XQ16" s="168"/>
      <c r="XR16" s="168"/>
      <c r="XS16" s="168"/>
      <c r="XT16" s="168"/>
      <c r="XU16" s="168"/>
      <c r="XV16" s="168"/>
      <c r="XW16" s="168"/>
      <c r="XX16" s="168"/>
      <c r="XY16" s="168"/>
      <c r="XZ16" s="168"/>
      <c r="YA16" s="168"/>
      <c r="YB16" s="168"/>
      <c r="YC16" s="168"/>
      <c r="YD16" s="168"/>
      <c r="YE16" s="168"/>
      <c r="YF16" s="168"/>
      <c r="YG16" s="168"/>
      <c r="YH16" s="168"/>
      <c r="YI16" s="168"/>
      <c r="YJ16" s="168"/>
      <c r="YK16" s="168"/>
      <c r="YL16" s="168"/>
      <c r="YM16" s="168"/>
      <c r="YN16" s="168"/>
      <c r="YO16" s="168"/>
      <c r="YP16" s="168"/>
      <c r="YQ16" s="168"/>
      <c r="YR16" s="168"/>
      <c r="YS16" s="168"/>
      <c r="YT16" s="168"/>
      <c r="YU16" s="168"/>
      <c r="YV16" s="168"/>
      <c r="YW16" s="168"/>
      <c r="YX16" s="168"/>
      <c r="YY16" s="168"/>
      <c r="YZ16" s="168"/>
      <c r="ZA16" s="168"/>
      <c r="ZB16" s="168"/>
      <c r="ZC16" s="168"/>
      <c r="ZD16" s="168"/>
      <c r="ZE16" s="168"/>
      <c r="ZF16" s="168"/>
      <c r="ZG16" s="168"/>
      <c r="ZH16" s="168"/>
      <c r="ZI16" s="168"/>
      <c r="ZJ16" s="168"/>
      <c r="ZK16" s="168"/>
      <c r="ZL16" s="168"/>
      <c r="ZM16" s="168"/>
      <c r="ZN16" s="168"/>
      <c r="ZO16" s="168"/>
      <c r="ZP16" s="168"/>
      <c r="ZQ16" s="168"/>
      <c r="ZR16" s="168"/>
      <c r="ZS16" s="168"/>
      <c r="ZT16" s="168"/>
      <c r="ZU16" s="168"/>
      <c r="ZV16" s="168"/>
      <c r="ZW16" s="168"/>
      <c r="ZX16" s="168"/>
      <c r="ZY16" s="168"/>
      <c r="ZZ16" s="168"/>
      <c r="AAA16" s="168"/>
      <c r="AAB16" s="168"/>
      <c r="AAC16" s="168"/>
      <c r="AAD16" s="168"/>
      <c r="AAE16" s="168"/>
      <c r="AAF16" s="168"/>
      <c r="AAG16" s="168"/>
      <c r="AAH16" s="168"/>
      <c r="AAI16" s="168"/>
      <c r="AAJ16" s="168"/>
      <c r="AAK16" s="168"/>
      <c r="AAL16" s="168"/>
      <c r="AAM16" s="168"/>
      <c r="AAN16" s="168"/>
      <c r="AAO16" s="168"/>
      <c r="AAP16" s="168"/>
      <c r="AAQ16" s="168"/>
      <c r="AAR16" s="168"/>
      <c r="AAS16" s="168"/>
      <c r="AAT16" s="168"/>
      <c r="AAU16" s="168"/>
      <c r="AAV16" s="168"/>
      <c r="AAW16" s="168"/>
      <c r="AAX16" s="168"/>
      <c r="AAY16" s="168"/>
      <c r="AAZ16" s="168"/>
      <c r="ABA16" s="168"/>
      <c r="ABB16" s="168"/>
      <c r="ABC16" s="168"/>
      <c r="ABD16" s="168"/>
      <c r="ABE16" s="168"/>
      <c r="ABF16" s="168"/>
      <c r="ABG16" s="168"/>
      <c r="ABH16" s="168"/>
      <c r="ABI16" s="168"/>
      <c r="ABJ16" s="168"/>
      <c r="ABK16" s="168"/>
      <c r="ABL16" s="168"/>
      <c r="ABM16" s="168"/>
      <c r="ABN16" s="168"/>
      <c r="ABO16" s="168"/>
      <c r="ABP16" s="168"/>
      <c r="ABQ16" s="168"/>
      <c r="ABR16" s="168"/>
      <c r="ABS16" s="168"/>
      <c r="ABT16" s="168"/>
      <c r="ABU16" s="168"/>
      <c r="ABV16" s="168"/>
      <c r="ABW16" s="168"/>
      <c r="ABX16" s="168"/>
      <c r="ABY16" s="168"/>
      <c r="ABZ16" s="168"/>
      <c r="ACA16" s="168"/>
      <c r="ACB16" s="168"/>
      <c r="ACC16" s="168"/>
      <c r="ACD16" s="168"/>
      <c r="ACE16" s="168"/>
      <c r="ACF16" s="168"/>
      <c r="ACG16" s="168"/>
      <c r="ACH16" s="168"/>
      <c r="ACI16" s="168"/>
      <c r="ACJ16" s="168"/>
      <c r="ACK16" s="168"/>
      <c r="ACL16" s="168"/>
      <c r="ACM16" s="168"/>
      <c r="ACN16" s="168"/>
      <c r="ACO16" s="168"/>
      <c r="ACP16" s="168"/>
      <c r="ACQ16" s="168"/>
      <c r="ACR16" s="168"/>
      <c r="ACS16" s="168"/>
      <c r="ACT16" s="168"/>
      <c r="ACU16" s="168"/>
      <c r="ACV16" s="168"/>
      <c r="ACW16" s="168"/>
      <c r="ACX16" s="168"/>
      <c r="ACY16" s="168"/>
      <c r="ACZ16" s="168"/>
      <c r="ADA16" s="168"/>
      <c r="ADB16" s="168"/>
      <c r="ADC16" s="168"/>
      <c r="ADD16" s="168"/>
      <c r="ADE16" s="168"/>
      <c r="ADF16" s="168"/>
      <c r="ADG16" s="168"/>
      <c r="ADH16" s="168"/>
      <c r="ADI16" s="168"/>
      <c r="ADJ16" s="168"/>
      <c r="ADK16" s="168"/>
      <c r="ADL16" s="168"/>
      <c r="ADM16" s="168"/>
      <c r="ADN16" s="168"/>
      <c r="ADO16" s="168"/>
      <c r="ADP16" s="168"/>
      <c r="ADQ16" s="168"/>
      <c r="ADR16" s="168"/>
      <c r="ADS16" s="168"/>
      <c r="ADT16" s="168"/>
      <c r="ADU16" s="168"/>
      <c r="ADV16" s="168"/>
      <c r="ADW16" s="168"/>
      <c r="ADX16" s="168"/>
      <c r="ADY16" s="168"/>
      <c r="ADZ16" s="168"/>
      <c r="AEA16" s="168"/>
      <c r="AEB16" s="168"/>
      <c r="AEC16" s="168"/>
      <c r="AED16" s="168"/>
      <c r="AEE16" s="168"/>
      <c r="AEF16" s="168"/>
      <c r="AEG16" s="168"/>
      <c r="AEH16" s="168"/>
      <c r="AEI16" s="168"/>
      <c r="AEJ16" s="168"/>
      <c r="AEK16" s="168"/>
      <c r="AEL16" s="168"/>
      <c r="AEM16" s="168"/>
      <c r="AEN16" s="168"/>
      <c r="AEO16" s="168"/>
      <c r="AEP16" s="168"/>
      <c r="AEQ16" s="168"/>
      <c r="AER16" s="168"/>
      <c r="AES16" s="168"/>
      <c r="AET16" s="168"/>
      <c r="AEU16" s="168"/>
      <c r="AEV16" s="168"/>
      <c r="AEW16" s="168"/>
      <c r="AEX16" s="168"/>
      <c r="AEY16" s="168"/>
      <c r="AEZ16" s="168"/>
      <c r="AFA16" s="168"/>
      <c r="AFB16" s="168"/>
      <c r="AFC16" s="168"/>
      <c r="AFD16" s="168"/>
      <c r="AFE16" s="168"/>
      <c r="AFF16" s="168"/>
      <c r="AFG16" s="168"/>
      <c r="AFH16" s="168"/>
      <c r="AFI16" s="168"/>
      <c r="AFJ16" s="168"/>
      <c r="AFK16" s="168"/>
      <c r="AFL16" s="168"/>
      <c r="AFM16" s="168"/>
      <c r="AFN16" s="168"/>
      <c r="AFO16" s="168"/>
      <c r="AFP16" s="168"/>
      <c r="AFQ16" s="168"/>
      <c r="AFR16" s="168"/>
      <c r="AFS16" s="168"/>
      <c r="AFT16" s="168"/>
      <c r="AFU16" s="168"/>
      <c r="AFV16" s="168"/>
      <c r="AFW16" s="168"/>
      <c r="AFX16" s="168"/>
      <c r="AFY16" s="168"/>
      <c r="AFZ16" s="168"/>
      <c r="AGA16" s="168"/>
      <c r="AGB16" s="168"/>
      <c r="AGC16" s="168"/>
      <c r="AGD16" s="168"/>
      <c r="AGE16" s="168"/>
      <c r="AGF16" s="168"/>
      <c r="AGG16" s="168"/>
      <c r="AGH16" s="168"/>
      <c r="AGI16" s="168"/>
      <c r="AGJ16" s="168"/>
      <c r="AGK16" s="168"/>
      <c r="AGL16" s="168"/>
      <c r="AGM16" s="168"/>
      <c r="AGN16" s="168"/>
      <c r="AGO16" s="168"/>
      <c r="AGP16" s="168"/>
      <c r="AGQ16" s="168"/>
      <c r="AGR16" s="168"/>
      <c r="AGS16" s="168"/>
      <c r="AGT16" s="168"/>
      <c r="AGU16" s="168"/>
      <c r="AGV16" s="168"/>
      <c r="AGW16" s="168"/>
      <c r="AGX16" s="168"/>
      <c r="AGY16" s="168"/>
      <c r="AGZ16" s="168"/>
      <c r="AHA16" s="168"/>
      <c r="AHB16" s="168"/>
      <c r="AHC16" s="168"/>
      <c r="AHD16" s="168"/>
      <c r="AHE16" s="168"/>
      <c r="AHF16" s="168"/>
      <c r="AHG16" s="168"/>
      <c r="AHH16" s="168"/>
      <c r="AHI16" s="168"/>
      <c r="AHJ16" s="168"/>
      <c r="AHK16" s="168"/>
      <c r="AHL16" s="168"/>
      <c r="AHM16" s="168"/>
      <c r="AHN16" s="168"/>
      <c r="AHO16" s="168"/>
      <c r="AHP16" s="168"/>
    </row>
    <row r="17" spans="1:20" ht="42" customHeight="1" x14ac:dyDescent="0.25">
      <c r="A17" s="180">
        <v>0</v>
      </c>
      <c r="B17" s="181" t="s">
        <v>308</v>
      </c>
      <c r="C17" s="182" t="s">
        <v>298</v>
      </c>
      <c r="D17" s="290">
        <v>47818</v>
      </c>
      <c r="E17" s="291" t="e">
        <f>SUM(E20,E22)</f>
        <v>#REF!</v>
      </c>
      <c r="F17" s="291" t="s">
        <v>299</v>
      </c>
      <c r="G17" s="291" t="s">
        <v>299</v>
      </c>
      <c r="H17" s="291" t="s">
        <v>299</v>
      </c>
      <c r="I17" s="291" t="s">
        <v>299</v>
      </c>
      <c r="J17" s="291" t="e">
        <f>SUM(J20,J22)</f>
        <v>#REF!</v>
      </c>
      <c r="K17" s="291" t="s">
        <v>299</v>
      </c>
      <c r="L17" s="291" t="s">
        <v>326</v>
      </c>
      <c r="M17" s="291" t="s">
        <v>317</v>
      </c>
      <c r="N17" s="292">
        <f>N20+N22+N24</f>
        <v>1211.7081984405741</v>
      </c>
      <c r="O17" s="291" t="s">
        <v>346</v>
      </c>
      <c r="P17" s="291" t="s">
        <v>345</v>
      </c>
      <c r="Q17" s="294">
        <v>45992</v>
      </c>
      <c r="R17" s="294">
        <v>46023</v>
      </c>
      <c r="S17" s="291" t="s">
        <v>299</v>
      </c>
      <c r="T17" s="204"/>
    </row>
    <row r="18" spans="1:20" s="113" customFormat="1" x14ac:dyDescent="0.25">
      <c r="A18" s="185" t="s">
        <v>287</v>
      </c>
      <c r="B18" s="243" t="s">
        <v>288</v>
      </c>
      <c r="C18" s="177" t="s">
        <v>298</v>
      </c>
      <c r="D18" s="224" t="s">
        <v>299</v>
      </c>
      <c r="E18" s="224" t="s">
        <v>299</v>
      </c>
      <c r="F18" s="224" t="s">
        <v>299</v>
      </c>
      <c r="G18" s="224" t="s">
        <v>299</v>
      </c>
      <c r="H18" s="224" t="s">
        <v>299</v>
      </c>
      <c r="I18" s="224" t="s">
        <v>299</v>
      </c>
      <c r="J18" s="224" t="s">
        <v>299</v>
      </c>
      <c r="K18" s="224" t="s">
        <v>299</v>
      </c>
      <c r="L18" s="224" t="s">
        <v>299</v>
      </c>
      <c r="M18" s="224" t="s">
        <v>299</v>
      </c>
      <c r="N18" s="224" t="s">
        <v>299</v>
      </c>
      <c r="O18" s="224" t="s">
        <v>299</v>
      </c>
      <c r="P18" s="224" t="s">
        <v>299</v>
      </c>
      <c r="Q18" s="224" t="s">
        <v>299</v>
      </c>
      <c r="R18" s="224" t="s">
        <v>299</v>
      </c>
      <c r="S18" s="224" t="s">
        <v>299</v>
      </c>
      <c r="T18" s="224"/>
    </row>
    <row r="19" spans="1:20" x14ac:dyDescent="0.25">
      <c r="A19" s="185" t="s">
        <v>289</v>
      </c>
      <c r="B19" s="243" t="s">
        <v>290</v>
      </c>
      <c r="C19" s="177" t="s">
        <v>298</v>
      </c>
      <c r="D19" s="224" t="s">
        <v>299</v>
      </c>
      <c r="E19" s="224" t="s">
        <v>299</v>
      </c>
      <c r="F19" s="224" t="s">
        <v>299</v>
      </c>
      <c r="G19" s="224" t="s">
        <v>299</v>
      </c>
      <c r="H19" s="224" t="s">
        <v>299</v>
      </c>
      <c r="I19" s="224" t="s">
        <v>299</v>
      </c>
      <c r="J19" s="224" t="s">
        <v>299</v>
      </c>
      <c r="K19" s="224" t="s">
        <v>299</v>
      </c>
      <c r="L19" s="224" t="s">
        <v>299</v>
      </c>
      <c r="M19" s="224" t="s">
        <v>299</v>
      </c>
      <c r="N19" s="224" t="s">
        <v>299</v>
      </c>
      <c r="O19" s="224" t="s">
        <v>299</v>
      </c>
      <c r="P19" s="224" t="s">
        <v>299</v>
      </c>
      <c r="Q19" s="224" t="s">
        <v>299</v>
      </c>
      <c r="R19" s="224" t="s">
        <v>299</v>
      </c>
      <c r="S19" s="224" t="s">
        <v>299</v>
      </c>
      <c r="T19" s="224"/>
    </row>
    <row r="20" spans="1:20" ht="49.5" customHeight="1" x14ac:dyDescent="0.25">
      <c r="A20" s="244" t="s">
        <v>291</v>
      </c>
      <c r="B20" s="245" t="s">
        <v>292</v>
      </c>
      <c r="C20" s="246" t="s">
        <v>298</v>
      </c>
      <c r="D20" s="289">
        <f>D26</f>
        <v>45261</v>
      </c>
      <c r="E20" s="289" t="e">
        <f t="shared" ref="E20:R20" si="1">E26</f>
        <v>#REF!</v>
      </c>
      <c r="F20" s="289" t="str">
        <f t="shared" si="1"/>
        <v>нд</v>
      </c>
      <c r="G20" s="289" t="str">
        <f t="shared" si="1"/>
        <v>нд</v>
      </c>
      <c r="H20" s="289" t="str">
        <f t="shared" si="1"/>
        <v>нд</v>
      </c>
      <c r="I20" s="289" t="str">
        <f t="shared" si="1"/>
        <v>нд</v>
      </c>
      <c r="J20" s="289" t="e">
        <f t="shared" si="1"/>
        <v>#REF!</v>
      </c>
      <c r="K20" s="289" t="str">
        <f t="shared" si="1"/>
        <v>ПИР, СМР, ПНР, оборудование, прочие</v>
      </c>
      <c r="L20" s="289" t="str">
        <f t="shared" si="1"/>
        <v>разработка проектной документации, выполнение работ подрядным способом</v>
      </c>
      <c r="M20" s="289" t="str">
        <f t="shared" si="1"/>
        <v>АО "Вилюйская ГЭС-3"</v>
      </c>
      <c r="N20" s="293">
        <f>N26</f>
        <v>34.737819999999999</v>
      </c>
      <c r="O20" s="289" t="str">
        <f t="shared" si="1"/>
        <v>сметный расчет</v>
      </c>
      <c r="P20" s="289" t="str">
        <f>P26</f>
        <v>По плану закупок</v>
      </c>
      <c r="Q20" s="289">
        <f t="shared" si="1"/>
        <v>46113</v>
      </c>
      <c r="R20" s="289">
        <f t="shared" si="1"/>
        <v>46143</v>
      </c>
      <c r="S20" s="263" t="s">
        <v>299</v>
      </c>
      <c r="T20" s="203"/>
    </row>
    <row r="21" spans="1:20" ht="22.5" x14ac:dyDescent="0.25">
      <c r="A21" s="185" t="s">
        <v>293</v>
      </c>
      <c r="B21" s="243" t="s">
        <v>294</v>
      </c>
      <c r="C21" s="177" t="s">
        <v>298</v>
      </c>
      <c r="D21" s="224" t="s">
        <v>299</v>
      </c>
      <c r="E21" s="224" t="s">
        <v>299</v>
      </c>
      <c r="F21" s="224" t="s">
        <v>299</v>
      </c>
      <c r="G21" s="224" t="s">
        <v>299</v>
      </c>
      <c r="H21" s="224" t="s">
        <v>299</v>
      </c>
      <c r="I21" s="224" t="s">
        <v>299</v>
      </c>
      <c r="J21" s="224" t="s">
        <v>299</v>
      </c>
      <c r="K21" s="224" t="s">
        <v>299</v>
      </c>
      <c r="L21" s="224" t="s">
        <v>299</v>
      </c>
      <c r="M21" s="224" t="s">
        <v>299</v>
      </c>
      <c r="N21" s="224" t="s">
        <v>299</v>
      </c>
      <c r="O21" s="224" t="s">
        <v>299</v>
      </c>
      <c r="P21" s="224" t="s">
        <v>299</v>
      </c>
      <c r="Q21" s="224" t="s">
        <v>299</v>
      </c>
      <c r="R21" s="224" t="s">
        <v>299</v>
      </c>
      <c r="S21" s="224" t="s">
        <v>299</v>
      </c>
      <c r="T21" s="224"/>
    </row>
    <row r="22" spans="1:20" ht="51" customHeight="1" x14ac:dyDescent="0.25">
      <c r="A22" s="178" t="s">
        <v>309</v>
      </c>
      <c r="B22" s="183" t="s">
        <v>295</v>
      </c>
      <c r="C22" s="184" t="s">
        <v>298</v>
      </c>
      <c r="D22" s="262">
        <v>47818</v>
      </c>
      <c r="E22" s="205" t="str">
        <f t="shared" ref="E22:M22" si="2">E33</f>
        <v>нд</v>
      </c>
      <c r="F22" s="205" t="str">
        <f t="shared" si="2"/>
        <v>нд</v>
      </c>
      <c r="G22" s="205" t="str">
        <f t="shared" si="2"/>
        <v>нд</v>
      </c>
      <c r="H22" s="205" t="str">
        <f t="shared" si="2"/>
        <v>нд</v>
      </c>
      <c r="I22" s="205" t="str">
        <f t="shared" si="2"/>
        <v>нд</v>
      </c>
      <c r="J22" s="205" t="str">
        <f t="shared" si="2"/>
        <v>нд</v>
      </c>
      <c r="K22" s="265" t="str">
        <f t="shared" si="2"/>
        <v>ПИР, СМР, оборудование, прочие</v>
      </c>
      <c r="L22" s="265" t="str">
        <f t="shared" si="2"/>
        <v>разработка проектной документации, выполнение работ подрядным способом</v>
      </c>
      <c r="M22" s="265" t="str">
        <f t="shared" si="2"/>
        <v>АО "Вилюйская ГЭС-3"</v>
      </c>
      <c r="N22" s="205">
        <f>N33</f>
        <v>300.77199999999999</v>
      </c>
      <c r="O22" s="205" t="str">
        <f t="shared" ref="O22:P22" si="3">O33</f>
        <v>сметный расчет</v>
      </c>
      <c r="P22" s="265" t="str">
        <f t="shared" si="3"/>
        <v>По плану закупок</v>
      </c>
      <c r="Q22" s="264">
        <f>Q33</f>
        <v>45992</v>
      </c>
      <c r="R22" s="264">
        <f t="shared" ref="R22:S22" si="4">R33</f>
        <v>46023</v>
      </c>
      <c r="S22" s="264">
        <f t="shared" si="4"/>
        <v>46023</v>
      </c>
      <c r="T22" s="205"/>
    </row>
    <row r="23" spans="1:20" ht="23.25" customHeight="1" x14ac:dyDescent="0.25">
      <c r="A23" s="185" t="s">
        <v>310</v>
      </c>
      <c r="B23" s="243" t="s">
        <v>296</v>
      </c>
      <c r="C23" s="177" t="s">
        <v>298</v>
      </c>
      <c r="D23" s="224" t="s">
        <v>299</v>
      </c>
      <c r="E23" s="224" t="s">
        <v>299</v>
      </c>
      <c r="F23" s="224" t="s">
        <v>299</v>
      </c>
      <c r="G23" s="224" t="s">
        <v>299</v>
      </c>
      <c r="H23" s="224" t="s">
        <v>299</v>
      </c>
      <c r="I23" s="224" t="s">
        <v>299</v>
      </c>
      <c r="J23" s="224" t="s">
        <v>299</v>
      </c>
      <c r="K23" s="224" t="s">
        <v>299</v>
      </c>
      <c r="L23" s="224" t="s">
        <v>299</v>
      </c>
      <c r="M23" s="224" t="s">
        <v>299</v>
      </c>
      <c r="N23" s="224" t="s">
        <v>299</v>
      </c>
      <c r="O23" s="224" t="s">
        <v>299</v>
      </c>
      <c r="P23" s="224" t="s">
        <v>299</v>
      </c>
      <c r="Q23" s="224" t="s">
        <v>299</v>
      </c>
      <c r="R23" s="224" t="s">
        <v>299</v>
      </c>
      <c r="S23" s="224" t="s">
        <v>299</v>
      </c>
      <c r="T23" s="224"/>
    </row>
    <row r="24" spans="1:20" s="114" customFormat="1" ht="49.5" customHeight="1" x14ac:dyDescent="0.2">
      <c r="A24" s="178" t="s">
        <v>311</v>
      </c>
      <c r="B24" s="183" t="s">
        <v>297</v>
      </c>
      <c r="C24" s="184" t="s">
        <v>298</v>
      </c>
      <c r="D24" s="289">
        <f>D37</f>
        <v>45261</v>
      </c>
      <c r="E24" s="289">
        <f t="shared" ref="E24:S24" si="5">E37</f>
        <v>0</v>
      </c>
      <c r="F24" s="289">
        <f t="shared" si="5"/>
        <v>0</v>
      </c>
      <c r="G24" s="289">
        <f t="shared" si="5"/>
        <v>0</v>
      </c>
      <c r="H24" s="289">
        <f t="shared" si="5"/>
        <v>0</v>
      </c>
      <c r="I24" s="289">
        <f t="shared" si="5"/>
        <v>0</v>
      </c>
      <c r="J24" s="289">
        <f t="shared" si="5"/>
        <v>0</v>
      </c>
      <c r="K24" s="289" t="str">
        <f t="shared" si="5"/>
        <v>ПИР, СМР, ПНР, прочие</v>
      </c>
      <c r="L24" s="289" t="str">
        <f t="shared" si="5"/>
        <v>Поставка оборудования</v>
      </c>
      <c r="M24" s="289" t="str">
        <f>M37</f>
        <v>АО "Вилюйская ГЭС-3"</v>
      </c>
      <c r="N24" s="293">
        <f>N37</f>
        <v>876.19837844057395</v>
      </c>
      <c r="O24" s="289" t="str">
        <f t="shared" si="5"/>
        <v>технико-комерческое предложение</v>
      </c>
      <c r="P24" s="289" t="str">
        <f t="shared" si="5"/>
        <v>По плану закупок</v>
      </c>
      <c r="Q24" s="289">
        <f t="shared" si="5"/>
        <v>46054</v>
      </c>
      <c r="R24" s="289">
        <f t="shared" si="5"/>
        <v>46113</v>
      </c>
      <c r="S24" s="289">
        <f t="shared" si="5"/>
        <v>46113</v>
      </c>
      <c r="T24" s="280"/>
    </row>
    <row r="25" spans="1:20" x14ac:dyDescent="0.25">
      <c r="A25" s="180" t="s">
        <v>300</v>
      </c>
      <c r="B25" s="181" t="s">
        <v>305</v>
      </c>
      <c r="C25" s="182" t="s">
        <v>298</v>
      </c>
      <c r="D25" s="223"/>
      <c r="E25" s="201"/>
      <c r="F25" s="201"/>
      <c r="G25" s="201"/>
      <c r="H25" s="201"/>
      <c r="I25" s="201"/>
      <c r="J25" s="201"/>
      <c r="K25" s="201"/>
      <c r="L25" s="201"/>
      <c r="M25" s="201"/>
      <c r="N25" s="229"/>
      <c r="O25" s="201"/>
      <c r="P25" s="201"/>
      <c r="Q25" s="201"/>
      <c r="R25" s="201"/>
      <c r="S25" s="201"/>
      <c r="T25" s="201"/>
    </row>
    <row r="26" spans="1:20" ht="31.5" x14ac:dyDescent="0.25">
      <c r="A26" s="178" t="s">
        <v>312</v>
      </c>
      <c r="B26" s="183" t="s">
        <v>301</v>
      </c>
      <c r="C26" s="184" t="s">
        <v>298</v>
      </c>
      <c r="D26" s="262">
        <v>45261</v>
      </c>
      <c r="E26" s="203" t="e">
        <f>E27</f>
        <v>#REF!</v>
      </c>
      <c r="F26" s="203" t="s">
        <v>299</v>
      </c>
      <c r="G26" s="203" t="s">
        <v>299</v>
      </c>
      <c r="H26" s="203" t="s">
        <v>299</v>
      </c>
      <c r="I26" s="203" t="s">
        <v>299</v>
      </c>
      <c r="J26" s="203" t="e">
        <f>J27</f>
        <v>#REF!</v>
      </c>
      <c r="K26" s="263" t="s">
        <v>343</v>
      </c>
      <c r="L26" s="263" t="s">
        <v>326</v>
      </c>
      <c r="M26" s="263" t="s">
        <v>317</v>
      </c>
      <c r="N26" s="205">
        <f>N27</f>
        <v>34.737819999999999</v>
      </c>
      <c r="O26" s="203" t="s">
        <v>318</v>
      </c>
      <c r="P26" s="203" t="str">
        <f>P27</f>
        <v>По плану закупок</v>
      </c>
      <c r="Q26" s="264">
        <f>Q27</f>
        <v>46113</v>
      </c>
      <c r="R26" s="264">
        <f>R27</f>
        <v>46143</v>
      </c>
      <c r="S26" s="203" t="s">
        <v>299</v>
      </c>
      <c r="T26" s="203"/>
    </row>
    <row r="27" spans="1:20" ht="31.5" x14ac:dyDescent="0.25">
      <c r="A27" s="179" t="s">
        <v>302</v>
      </c>
      <c r="B27" s="247" t="s">
        <v>303</v>
      </c>
      <c r="C27" s="184" t="s">
        <v>298</v>
      </c>
      <c r="D27" s="262">
        <v>45261</v>
      </c>
      <c r="E27" s="203" t="e">
        <f>#REF!+#REF!+#REF!+#REF!+#REF!+#REF!+#REF!+#REF!</f>
        <v>#REF!</v>
      </c>
      <c r="F27" s="203" t="s">
        <v>299</v>
      </c>
      <c r="G27" s="203" t="s">
        <v>299</v>
      </c>
      <c r="H27" s="203" t="s">
        <v>299</v>
      </c>
      <c r="I27" s="203" t="s">
        <v>299</v>
      </c>
      <c r="J27" s="203" t="e">
        <f>SUM(#REF!)</f>
        <v>#REF!</v>
      </c>
      <c r="K27" s="263" t="s">
        <v>343</v>
      </c>
      <c r="L27" s="263" t="s">
        <v>326</v>
      </c>
      <c r="M27" s="263" t="s">
        <v>317</v>
      </c>
      <c r="N27" s="268">
        <f>+N29+N30+N31+N28</f>
        <v>34.737819999999999</v>
      </c>
      <c r="O27" s="203" t="s">
        <v>318</v>
      </c>
      <c r="P27" s="203" t="s">
        <v>345</v>
      </c>
      <c r="Q27" s="264">
        <v>46113</v>
      </c>
      <c r="R27" s="264">
        <v>46143</v>
      </c>
      <c r="S27" s="203" t="s">
        <v>299</v>
      </c>
      <c r="T27" s="203"/>
    </row>
    <row r="28" spans="1:20" ht="33.75" x14ac:dyDescent="0.25">
      <c r="A28" s="271" t="s">
        <v>327</v>
      </c>
      <c r="B28" s="272" t="s">
        <v>328</v>
      </c>
      <c r="C28" s="278" t="s">
        <v>329</v>
      </c>
      <c r="D28" s="286" t="s">
        <v>335</v>
      </c>
      <c r="E28" s="267"/>
      <c r="F28" s="274"/>
      <c r="G28" s="274"/>
      <c r="H28" s="274"/>
      <c r="I28" s="274"/>
      <c r="J28" s="167"/>
      <c r="K28" s="261" t="s">
        <v>336</v>
      </c>
      <c r="L28" s="261" t="s">
        <v>337</v>
      </c>
      <c r="M28" s="261" t="s">
        <v>317</v>
      </c>
      <c r="N28" s="261">
        <v>0</v>
      </c>
      <c r="O28" s="261" t="s">
        <v>355</v>
      </c>
      <c r="P28" s="310" t="s">
        <v>353</v>
      </c>
      <c r="Q28" s="301"/>
      <c r="R28" s="311"/>
      <c r="S28" s="311"/>
      <c r="T28" s="300"/>
    </row>
    <row r="29" spans="1:20" ht="22.5" x14ac:dyDescent="0.25">
      <c r="A29" s="302" t="s">
        <v>327</v>
      </c>
      <c r="B29" s="303" t="s">
        <v>359</v>
      </c>
      <c r="C29" s="304" t="s">
        <v>360</v>
      </c>
      <c r="D29" s="286" t="s">
        <v>335</v>
      </c>
      <c r="E29" s="267"/>
      <c r="F29" s="274"/>
      <c r="G29" s="274"/>
      <c r="H29" s="274"/>
      <c r="I29" s="274"/>
      <c r="J29" s="167"/>
      <c r="K29" s="261" t="s">
        <v>96</v>
      </c>
      <c r="L29" s="261" t="s">
        <v>381</v>
      </c>
      <c r="M29" s="261" t="s">
        <v>317</v>
      </c>
      <c r="N29" s="309">
        <v>0</v>
      </c>
      <c r="O29" s="261" t="s">
        <v>355</v>
      </c>
      <c r="P29" s="261" t="s">
        <v>353</v>
      </c>
      <c r="Q29" s="202"/>
      <c r="R29" s="202"/>
      <c r="S29" s="202"/>
      <c r="T29" s="300"/>
    </row>
    <row r="30" spans="1:20" ht="22.5" x14ac:dyDescent="0.25">
      <c r="A30" s="302" t="s">
        <v>327</v>
      </c>
      <c r="B30" s="303" t="s">
        <v>361</v>
      </c>
      <c r="C30" s="304" t="s">
        <v>362</v>
      </c>
      <c r="D30" s="286" t="s">
        <v>335</v>
      </c>
      <c r="E30" s="267"/>
      <c r="F30" s="274"/>
      <c r="G30" s="274"/>
      <c r="H30" s="274"/>
      <c r="I30" s="274"/>
      <c r="J30" s="167"/>
      <c r="K30" s="261" t="s">
        <v>96</v>
      </c>
      <c r="L30" s="261" t="s">
        <v>381</v>
      </c>
      <c r="M30" s="261" t="s">
        <v>317</v>
      </c>
      <c r="N30" s="305">
        <v>34.737819999999999</v>
      </c>
      <c r="O30" s="261" t="s">
        <v>355</v>
      </c>
      <c r="P30" s="295" t="s">
        <v>347</v>
      </c>
      <c r="Q30" s="202">
        <v>46113</v>
      </c>
      <c r="R30" s="202">
        <v>46143</v>
      </c>
      <c r="S30" s="202">
        <v>46143</v>
      </c>
      <c r="T30" s="300"/>
    </row>
    <row r="31" spans="1:20" ht="22.5" x14ac:dyDescent="0.25">
      <c r="A31" s="302" t="s">
        <v>327</v>
      </c>
      <c r="B31" s="303" t="s">
        <v>363</v>
      </c>
      <c r="C31" s="304" t="s">
        <v>364</v>
      </c>
      <c r="D31" s="286" t="s">
        <v>335</v>
      </c>
      <c r="E31" s="267"/>
      <c r="F31" s="274"/>
      <c r="G31" s="274"/>
      <c r="H31" s="274"/>
      <c r="I31" s="274"/>
      <c r="J31" s="167"/>
      <c r="K31" s="261" t="s">
        <v>96</v>
      </c>
      <c r="L31" s="261" t="s">
        <v>381</v>
      </c>
      <c r="M31" s="261" t="s">
        <v>317</v>
      </c>
      <c r="N31" s="309">
        <v>0</v>
      </c>
      <c r="O31" s="261" t="s">
        <v>355</v>
      </c>
      <c r="P31" s="295" t="s">
        <v>347</v>
      </c>
      <c r="Q31" s="202"/>
      <c r="R31" s="202"/>
      <c r="S31" s="202"/>
      <c r="T31" s="300"/>
    </row>
    <row r="32" spans="1:20" ht="33.75" x14ac:dyDescent="0.25">
      <c r="A32" s="314" t="s">
        <v>327</v>
      </c>
      <c r="B32" s="313" t="s">
        <v>451</v>
      </c>
      <c r="C32" s="332" t="s">
        <v>452</v>
      </c>
      <c r="D32" s="286" t="s">
        <v>458</v>
      </c>
      <c r="E32" s="267"/>
      <c r="F32" s="274"/>
      <c r="G32" s="274"/>
      <c r="H32" s="274"/>
      <c r="I32" s="274"/>
      <c r="J32" s="167"/>
      <c r="K32" s="261" t="s">
        <v>96</v>
      </c>
      <c r="L32" s="261" t="s">
        <v>381</v>
      </c>
      <c r="M32" s="261" t="s">
        <v>317</v>
      </c>
      <c r="N32" s="318">
        <v>7.8</v>
      </c>
      <c r="O32" s="261" t="s">
        <v>355</v>
      </c>
      <c r="P32" s="295" t="s">
        <v>338</v>
      </c>
      <c r="Q32" s="202">
        <v>46113</v>
      </c>
      <c r="R32" s="202">
        <v>46143</v>
      </c>
      <c r="S32" s="202">
        <v>46143</v>
      </c>
      <c r="T32" s="300"/>
    </row>
    <row r="33" spans="1:20" ht="31.5" x14ac:dyDescent="0.25">
      <c r="A33" s="184" t="s">
        <v>313</v>
      </c>
      <c r="B33" s="186" t="s">
        <v>304</v>
      </c>
      <c r="C33" s="184" t="s">
        <v>298</v>
      </c>
      <c r="D33" s="262">
        <v>47818</v>
      </c>
      <c r="E33" s="203" t="s">
        <v>299</v>
      </c>
      <c r="F33" s="203" t="s">
        <v>299</v>
      </c>
      <c r="G33" s="203" t="s">
        <v>299</v>
      </c>
      <c r="H33" s="203" t="s">
        <v>299</v>
      </c>
      <c r="I33" s="203" t="str">
        <f>I34</f>
        <v>нд</v>
      </c>
      <c r="J33" s="203" t="s">
        <v>299</v>
      </c>
      <c r="K33" s="263" t="s">
        <v>344</v>
      </c>
      <c r="L33" s="263" t="s">
        <v>326</v>
      </c>
      <c r="M33" s="263" t="s">
        <v>317</v>
      </c>
      <c r="N33" s="275">
        <f>N34</f>
        <v>300.77199999999999</v>
      </c>
      <c r="O33" s="203" t="s">
        <v>318</v>
      </c>
      <c r="P33" s="263" t="str">
        <f>P34</f>
        <v>По плану закупок</v>
      </c>
      <c r="Q33" s="264">
        <f>Q34</f>
        <v>45992</v>
      </c>
      <c r="R33" s="264">
        <f>R34</f>
        <v>46023</v>
      </c>
      <c r="S33" s="264">
        <f>S34</f>
        <v>46023</v>
      </c>
      <c r="T33" s="203"/>
    </row>
    <row r="34" spans="1:20" ht="31.5" x14ac:dyDescent="0.25">
      <c r="A34" s="184" t="s">
        <v>314</v>
      </c>
      <c r="B34" s="186" t="s">
        <v>315</v>
      </c>
      <c r="C34" s="184" t="s">
        <v>298</v>
      </c>
      <c r="D34" s="262">
        <v>47818</v>
      </c>
      <c r="E34" s="203" t="s">
        <v>299</v>
      </c>
      <c r="F34" s="203" t="s">
        <v>299</v>
      </c>
      <c r="G34" s="203" t="s">
        <v>299</v>
      </c>
      <c r="H34" s="203" t="s">
        <v>299</v>
      </c>
      <c r="I34" s="203" t="s">
        <v>299</v>
      </c>
      <c r="J34" s="203" t="s">
        <v>299</v>
      </c>
      <c r="K34" s="263" t="s">
        <v>344</v>
      </c>
      <c r="L34" s="263" t="s">
        <v>326</v>
      </c>
      <c r="M34" s="263" t="s">
        <v>317</v>
      </c>
      <c r="N34" s="275">
        <f>N35+N36</f>
        <v>300.77199999999999</v>
      </c>
      <c r="O34" s="203" t="s">
        <v>318</v>
      </c>
      <c r="P34" s="203" t="s">
        <v>345</v>
      </c>
      <c r="Q34" s="264">
        <v>45992</v>
      </c>
      <c r="R34" s="264">
        <v>46023</v>
      </c>
      <c r="S34" s="264">
        <v>46023</v>
      </c>
      <c r="T34" s="203"/>
    </row>
    <row r="35" spans="1:20" s="113" customFormat="1" ht="60" customHeight="1" x14ac:dyDescent="0.25">
      <c r="A35" s="189" t="s">
        <v>320</v>
      </c>
      <c r="B35" s="338" t="s">
        <v>316</v>
      </c>
      <c r="C35" s="189" t="s">
        <v>321</v>
      </c>
      <c r="D35" s="345">
        <v>47818</v>
      </c>
      <c r="E35" s="167" t="s">
        <v>299</v>
      </c>
      <c r="F35" s="167" t="s">
        <v>299</v>
      </c>
      <c r="G35" s="167" t="s">
        <v>299</v>
      </c>
      <c r="H35" s="167" t="s">
        <v>299</v>
      </c>
      <c r="I35" s="167" t="s">
        <v>299</v>
      </c>
      <c r="J35" s="167" t="s">
        <v>299</v>
      </c>
      <c r="K35" s="261" t="s">
        <v>352</v>
      </c>
      <c r="L35" s="261" t="s">
        <v>351</v>
      </c>
      <c r="M35" s="261" t="s">
        <v>317</v>
      </c>
      <c r="N35" s="199">
        <v>1.1930000000000001</v>
      </c>
      <c r="O35" s="167" t="s">
        <v>318</v>
      </c>
      <c r="P35" s="261" t="s">
        <v>353</v>
      </c>
      <c r="Q35" s="301">
        <v>45992</v>
      </c>
      <c r="R35" s="301">
        <v>46023</v>
      </c>
      <c r="S35" s="301">
        <v>46023</v>
      </c>
      <c r="T35" s="167"/>
    </row>
    <row r="36" spans="1:20" s="113" customFormat="1" ht="81.75" customHeight="1" x14ac:dyDescent="0.25">
      <c r="A36" s="340" t="s">
        <v>320</v>
      </c>
      <c r="B36" s="341" t="s">
        <v>349</v>
      </c>
      <c r="C36" s="342" t="s">
        <v>348</v>
      </c>
      <c r="D36" s="345">
        <v>46722</v>
      </c>
      <c r="E36" s="167" t="s">
        <v>299</v>
      </c>
      <c r="F36" s="167" t="s">
        <v>299</v>
      </c>
      <c r="G36" s="167" t="s">
        <v>299</v>
      </c>
      <c r="H36" s="167" t="s">
        <v>299</v>
      </c>
      <c r="I36" s="167" t="s">
        <v>299</v>
      </c>
      <c r="J36" s="167" t="s">
        <v>299</v>
      </c>
      <c r="K36" s="261" t="s">
        <v>344</v>
      </c>
      <c r="L36" s="261" t="s">
        <v>387</v>
      </c>
      <c r="M36" s="261" t="s">
        <v>317</v>
      </c>
      <c r="N36" s="199">
        <v>299.57900000000001</v>
      </c>
      <c r="O36" s="167" t="s">
        <v>318</v>
      </c>
      <c r="P36" s="261" t="s">
        <v>340</v>
      </c>
      <c r="Q36" s="301">
        <v>46023</v>
      </c>
      <c r="R36" s="301">
        <v>46266</v>
      </c>
      <c r="S36" s="301">
        <v>46023</v>
      </c>
      <c r="T36" s="167"/>
    </row>
    <row r="37" spans="1:20" ht="31.5" x14ac:dyDescent="0.25">
      <c r="A37" s="178" t="s">
        <v>330</v>
      </c>
      <c r="B37" s="183" t="s">
        <v>331</v>
      </c>
      <c r="C37" s="184" t="s">
        <v>298</v>
      </c>
      <c r="D37" s="262">
        <v>45261</v>
      </c>
      <c r="E37" s="287"/>
      <c r="F37" s="287"/>
      <c r="G37" s="287"/>
      <c r="H37" s="287"/>
      <c r="I37" s="287"/>
      <c r="J37" s="287"/>
      <c r="K37" s="203" t="s">
        <v>341</v>
      </c>
      <c r="L37" s="203" t="s">
        <v>342</v>
      </c>
      <c r="M37" s="263" t="s">
        <v>317</v>
      </c>
      <c r="N37" s="205">
        <f>SUM(N38:N64)</f>
        <v>876.19837844057395</v>
      </c>
      <c r="O37" s="263" t="s">
        <v>339</v>
      </c>
      <c r="P37" s="203" t="s">
        <v>345</v>
      </c>
      <c r="Q37" s="264">
        <v>46054</v>
      </c>
      <c r="R37" s="264">
        <v>46113</v>
      </c>
      <c r="S37" s="264">
        <v>46113</v>
      </c>
      <c r="T37" s="288"/>
    </row>
    <row r="38" spans="1:20" ht="22.5" x14ac:dyDescent="0.25">
      <c r="A38" s="314" t="s">
        <v>332</v>
      </c>
      <c r="B38" s="321" t="s">
        <v>401</v>
      </c>
      <c r="C38" s="304" t="s">
        <v>426</v>
      </c>
      <c r="D38" s="301">
        <v>46266</v>
      </c>
      <c r="E38" s="301"/>
      <c r="F38" s="301"/>
      <c r="G38" s="301"/>
      <c r="H38" s="301"/>
      <c r="I38" s="301"/>
      <c r="J38" s="301"/>
      <c r="K38" s="295" t="s">
        <v>383</v>
      </c>
      <c r="L38" s="261" t="s">
        <v>391</v>
      </c>
      <c r="M38" s="261" t="s">
        <v>317</v>
      </c>
      <c r="N38" s="305">
        <v>9.8333333333333304</v>
      </c>
      <c r="O38" s="261" t="s">
        <v>339</v>
      </c>
      <c r="P38" s="295" t="s">
        <v>347</v>
      </c>
      <c r="Q38" s="301">
        <v>46054</v>
      </c>
      <c r="R38" s="301">
        <v>46113</v>
      </c>
      <c r="S38" s="301">
        <v>46113</v>
      </c>
      <c r="T38" s="312"/>
    </row>
    <row r="39" spans="1:20" ht="22.5" x14ac:dyDescent="0.25">
      <c r="A39" s="314" t="s">
        <v>332</v>
      </c>
      <c r="B39" s="321" t="s">
        <v>402</v>
      </c>
      <c r="C39" s="304" t="s">
        <v>427</v>
      </c>
      <c r="D39" s="301">
        <v>46266</v>
      </c>
      <c r="E39" s="301"/>
      <c r="F39" s="301"/>
      <c r="G39" s="301"/>
      <c r="H39" s="301"/>
      <c r="I39" s="301"/>
      <c r="J39" s="301"/>
      <c r="K39" s="295" t="s">
        <v>383</v>
      </c>
      <c r="L39" s="261" t="s">
        <v>391</v>
      </c>
      <c r="M39" s="261" t="s">
        <v>317</v>
      </c>
      <c r="N39" s="305">
        <v>11.6666666666667</v>
      </c>
      <c r="O39" s="261" t="s">
        <v>339</v>
      </c>
      <c r="P39" s="295" t="s">
        <v>347</v>
      </c>
      <c r="Q39" s="301">
        <v>46054</v>
      </c>
      <c r="R39" s="301">
        <v>46113</v>
      </c>
      <c r="S39" s="301">
        <v>46113</v>
      </c>
      <c r="T39" s="312"/>
    </row>
    <row r="40" spans="1:20" ht="22.5" x14ac:dyDescent="0.25">
      <c r="A40" s="314" t="s">
        <v>332</v>
      </c>
      <c r="B40" s="322" t="s">
        <v>403</v>
      </c>
      <c r="C40" s="304" t="s">
        <v>428</v>
      </c>
      <c r="D40" s="301">
        <v>46266</v>
      </c>
      <c r="E40" s="301"/>
      <c r="F40" s="301"/>
      <c r="G40" s="301"/>
      <c r="H40" s="301"/>
      <c r="I40" s="301"/>
      <c r="J40" s="301"/>
      <c r="K40" s="295" t="s">
        <v>383</v>
      </c>
      <c r="L40" s="261" t="s">
        <v>455</v>
      </c>
      <c r="M40" s="261" t="s">
        <v>317</v>
      </c>
      <c r="N40" s="305">
        <v>50.832999999999998</v>
      </c>
      <c r="O40" s="261" t="s">
        <v>339</v>
      </c>
      <c r="P40" s="295" t="s">
        <v>347</v>
      </c>
      <c r="Q40" s="301">
        <v>46054</v>
      </c>
      <c r="R40" s="301">
        <v>46113</v>
      </c>
      <c r="S40" s="301">
        <v>46113</v>
      </c>
      <c r="T40" s="312"/>
    </row>
    <row r="41" spans="1:20" ht="22.5" x14ac:dyDescent="0.25">
      <c r="A41" s="314" t="s">
        <v>332</v>
      </c>
      <c r="B41" s="321" t="s">
        <v>404</v>
      </c>
      <c r="C41" s="304" t="s">
        <v>429</v>
      </c>
      <c r="D41" s="301">
        <v>46266</v>
      </c>
      <c r="E41" s="301"/>
      <c r="F41" s="301"/>
      <c r="G41" s="301"/>
      <c r="H41" s="301"/>
      <c r="I41" s="301"/>
      <c r="J41" s="301"/>
      <c r="K41" s="295" t="s">
        <v>383</v>
      </c>
      <c r="L41" s="261" t="s">
        <v>385</v>
      </c>
      <c r="M41" s="261" t="s">
        <v>317</v>
      </c>
      <c r="N41" s="305">
        <v>12.455</v>
      </c>
      <c r="O41" s="261" t="s">
        <v>339</v>
      </c>
      <c r="P41" s="295" t="s">
        <v>347</v>
      </c>
      <c r="Q41" s="301">
        <v>46054</v>
      </c>
      <c r="R41" s="301">
        <v>46113</v>
      </c>
      <c r="S41" s="301">
        <v>46113</v>
      </c>
      <c r="T41" s="312"/>
    </row>
    <row r="42" spans="1:20" ht="22.5" x14ac:dyDescent="0.25">
      <c r="A42" s="314" t="s">
        <v>332</v>
      </c>
      <c r="B42" s="321" t="s">
        <v>405</v>
      </c>
      <c r="C42" s="304" t="s">
        <v>430</v>
      </c>
      <c r="D42" s="301">
        <v>46266</v>
      </c>
      <c r="E42" s="301"/>
      <c r="F42" s="301"/>
      <c r="G42" s="301"/>
      <c r="H42" s="301"/>
      <c r="I42" s="301"/>
      <c r="J42" s="301"/>
      <c r="K42" s="295" t="s">
        <v>383</v>
      </c>
      <c r="L42" s="261" t="s">
        <v>391</v>
      </c>
      <c r="M42" s="261" t="s">
        <v>317</v>
      </c>
      <c r="N42" s="305">
        <v>2.04</v>
      </c>
      <c r="O42" s="261" t="s">
        <v>339</v>
      </c>
      <c r="P42" s="295" t="s">
        <v>347</v>
      </c>
      <c r="Q42" s="301">
        <v>46054</v>
      </c>
      <c r="R42" s="301">
        <v>46113</v>
      </c>
      <c r="S42" s="301">
        <v>46113</v>
      </c>
      <c r="T42" s="312"/>
    </row>
    <row r="43" spans="1:20" x14ac:dyDescent="0.25">
      <c r="A43" s="314" t="s">
        <v>333</v>
      </c>
      <c r="B43" s="321" t="s">
        <v>365</v>
      </c>
      <c r="C43" s="304" t="s">
        <v>366</v>
      </c>
      <c r="D43" s="301">
        <v>46143</v>
      </c>
      <c r="E43" s="301"/>
      <c r="F43" s="301"/>
      <c r="G43" s="301"/>
      <c r="H43" s="301"/>
      <c r="I43" s="301"/>
      <c r="J43" s="301"/>
      <c r="K43" s="295" t="s">
        <v>384</v>
      </c>
      <c r="L43" s="261" t="s">
        <v>382</v>
      </c>
      <c r="M43" s="261" t="s">
        <v>317</v>
      </c>
      <c r="N43" s="189">
        <f>2.94/1.22</f>
        <v>2.4098360655737703</v>
      </c>
      <c r="O43" s="261" t="s">
        <v>355</v>
      </c>
      <c r="P43" s="295" t="s">
        <v>347</v>
      </c>
      <c r="Q43" s="301">
        <v>46054</v>
      </c>
      <c r="R43" s="301">
        <v>46113</v>
      </c>
      <c r="S43" s="301">
        <v>46113</v>
      </c>
      <c r="T43" s="312"/>
    </row>
    <row r="44" spans="1:20" ht="22.5" x14ac:dyDescent="0.25">
      <c r="A44" s="314" t="s">
        <v>333</v>
      </c>
      <c r="B44" s="321" t="s">
        <v>406</v>
      </c>
      <c r="C44" s="304" t="s">
        <v>431</v>
      </c>
      <c r="D44" s="301">
        <v>46266</v>
      </c>
      <c r="E44" s="301"/>
      <c r="F44" s="301"/>
      <c r="G44" s="301"/>
      <c r="H44" s="301"/>
      <c r="I44" s="301"/>
      <c r="J44" s="301"/>
      <c r="K44" s="295" t="s">
        <v>383</v>
      </c>
      <c r="L44" s="261" t="s">
        <v>382</v>
      </c>
      <c r="M44" s="261" t="s">
        <v>317</v>
      </c>
      <c r="N44" s="189">
        <v>25.6666666666667</v>
      </c>
      <c r="O44" s="261" t="s">
        <v>339</v>
      </c>
      <c r="P44" s="295" t="s">
        <v>347</v>
      </c>
      <c r="Q44" s="301">
        <v>46054</v>
      </c>
      <c r="R44" s="301">
        <v>46113</v>
      </c>
      <c r="S44" s="301">
        <v>46113</v>
      </c>
      <c r="T44" s="312"/>
    </row>
    <row r="45" spans="1:20" ht="22.5" x14ac:dyDescent="0.25">
      <c r="A45" s="314" t="s">
        <v>333</v>
      </c>
      <c r="B45" s="321" t="s">
        <v>371</v>
      </c>
      <c r="C45" s="304" t="s">
        <v>372</v>
      </c>
      <c r="D45" s="301">
        <v>46327</v>
      </c>
      <c r="E45" s="301"/>
      <c r="F45" s="301"/>
      <c r="G45" s="301"/>
      <c r="H45" s="301"/>
      <c r="I45" s="301"/>
      <c r="J45" s="301"/>
      <c r="K45" s="295" t="s">
        <v>392</v>
      </c>
      <c r="L45" s="261" t="s">
        <v>456</v>
      </c>
      <c r="M45" s="261" t="s">
        <v>317</v>
      </c>
      <c r="N45" s="189">
        <v>17.372282718333331</v>
      </c>
      <c r="O45" s="261" t="s">
        <v>355</v>
      </c>
      <c r="P45" s="295" t="s">
        <v>347</v>
      </c>
      <c r="Q45" s="301">
        <v>46054</v>
      </c>
      <c r="R45" s="301">
        <v>46113</v>
      </c>
      <c r="S45" s="301">
        <v>46296</v>
      </c>
      <c r="T45" s="312"/>
    </row>
    <row r="46" spans="1:20" x14ac:dyDescent="0.25">
      <c r="A46" s="302" t="s">
        <v>354</v>
      </c>
      <c r="B46" s="303" t="s">
        <v>373</v>
      </c>
      <c r="C46" s="315" t="s">
        <v>374</v>
      </c>
      <c r="D46" s="301">
        <v>46174</v>
      </c>
      <c r="E46" s="301"/>
      <c r="F46" s="301"/>
      <c r="G46" s="301"/>
      <c r="H46" s="301"/>
      <c r="I46" s="301"/>
      <c r="J46" s="301"/>
      <c r="K46" s="295" t="s">
        <v>392</v>
      </c>
      <c r="L46" s="261" t="s">
        <v>386</v>
      </c>
      <c r="M46" s="261" t="s">
        <v>317</v>
      </c>
      <c r="N46" s="331">
        <v>485.08480369</v>
      </c>
      <c r="O46" s="261" t="s">
        <v>355</v>
      </c>
      <c r="P46" s="295" t="s">
        <v>338</v>
      </c>
      <c r="Q46" s="301">
        <v>46054</v>
      </c>
      <c r="R46" s="301">
        <v>46113</v>
      </c>
      <c r="S46" s="301">
        <v>46327</v>
      </c>
      <c r="T46" s="312"/>
    </row>
    <row r="47" spans="1:20" ht="22.5" x14ac:dyDescent="0.25">
      <c r="A47" s="314" t="s">
        <v>375</v>
      </c>
      <c r="B47" s="321" t="s">
        <v>407</v>
      </c>
      <c r="C47" s="304" t="s">
        <v>432</v>
      </c>
      <c r="D47" s="301">
        <v>46113</v>
      </c>
      <c r="E47" s="301"/>
      <c r="F47" s="301"/>
      <c r="G47" s="301"/>
      <c r="H47" s="301"/>
      <c r="I47" s="301"/>
      <c r="J47" s="301"/>
      <c r="K47" s="295" t="s">
        <v>383</v>
      </c>
      <c r="L47" s="261" t="s">
        <v>457</v>
      </c>
      <c r="M47" s="261" t="s">
        <v>317</v>
      </c>
      <c r="N47" s="305">
        <v>0.14149999999999999</v>
      </c>
      <c r="O47" s="261" t="s">
        <v>339</v>
      </c>
      <c r="P47" s="295" t="s">
        <v>347</v>
      </c>
      <c r="Q47" s="301">
        <v>46054</v>
      </c>
      <c r="R47" s="301">
        <v>46113</v>
      </c>
      <c r="S47" s="301">
        <v>46113</v>
      </c>
      <c r="T47" s="312"/>
    </row>
    <row r="48" spans="1:20" ht="22.5" x14ac:dyDescent="0.25">
      <c r="A48" s="314" t="s">
        <v>375</v>
      </c>
      <c r="B48" s="321" t="s">
        <v>408</v>
      </c>
      <c r="C48" s="304" t="s">
        <v>433</v>
      </c>
      <c r="D48" s="301">
        <v>46113</v>
      </c>
      <c r="E48" s="301"/>
      <c r="F48" s="301"/>
      <c r="G48" s="301"/>
      <c r="H48" s="301"/>
      <c r="I48" s="301"/>
      <c r="J48" s="301"/>
      <c r="K48" s="295" t="s">
        <v>383</v>
      </c>
      <c r="L48" s="261" t="s">
        <v>457</v>
      </c>
      <c r="M48" s="261" t="s">
        <v>317</v>
      </c>
      <c r="N48" s="305">
        <v>0.10063</v>
      </c>
      <c r="O48" s="261" t="s">
        <v>339</v>
      </c>
      <c r="P48" s="295" t="s">
        <v>347</v>
      </c>
      <c r="Q48" s="301">
        <v>46054</v>
      </c>
      <c r="R48" s="301">
        <v>46113</v>
      </c>
      <c r="S48" s="301">
        <v>46113</v>
      </c>
      <c r="T48" s="312"/>
    </row>
    <row r="49" spans="1:20" ht="22.5" x14ac:dyDescent="0.25">
      <c r="A49" s="314" t="s">
        <v>375</v>
      </c>
      <c r="B49" s="321" t="s">
        <v>409</v>
      </c>
      <c r="C49" s="304" t="s">
        <v>434</v>
      </c>
      <c r="D49" s="301">
        <v>46113</v>
      </c>
      <c r="E49" s="301"/>
      <c r="F49" s="301"/>
      <c r="G49" s="301"/>
      <c r="H49" s="301"/>
      <c r="I49" s="301"/>
      <c r="J49" s="301"/>
      <c r="K49" s="295" t="s">
        <v>383</v>
      </c>
      <c r="L49" s="261" t="s">
        <v>457</v>
      </c>
      <c r="M49" s="261" t="s">
        <v>317</v>
      </c>
      <c r="N49" s="305">
        <v>0.502</v>
      </c>
      <c r="O49" s="261" t="s">
        <v>339</v>
      </c>
      <c r="P49" s="295" t="s">
        <v>347</v>
      </c>
      <c r="Q49" s="301">
        <v>46054</v>
      </c>
      <c r="R49" s="301">
        <v>46113</v>
      </c>
      <c r="S49" s="301">
        <v>46113</v>
      </c>
      <c r="T49" s="312"/>
    </row>
    <row r="50" spans="1:20" ht="22.5" x14ac:dyDescent="0.25">
      <c r="A50" s="314" t="s">
        <v>375</v>
      </c>
      <c r="B50" s="321" t="s">
        <v>410</v>
      </c>
      <c r="C50" s="304" t="s">
        <v>435</v>
      </c>
      <c r="D50" s="301">
        <v>46113</v>
      </c>
      <c r="E50" s="301"/>
      <c r="F50" s="301"/>
      <c r="G50" s="301"/>
      <c r="H50" s="301"/>
      <c r="I50" s="301"/>
      <c r="J50" s="301"/>
      <c r="K50" s="295" t="s">
        <v>383</v>
      </c>
      <c r="L50" s="261" t="s">
        <v>457</v>
      </c>
      <c r="M50" s="261" t="s">
        <v>317</v>
      </c>
      <c r="N50" s="305">
        <v>0.25340299999999999</v>
      </c>
      <c r="O50" s="261" t="s">
        <v>339</v>
      </c>
      <c r="P50" s="295" t="s">
        <v>347</v>
      </c>
      <c r="Q50" s="301">
        <v>46054</v>
      </c>
      <c r="R50" s="301">
        <v>46113</v>
      </c>
      <c r="S50" s="301">
        <v>46113</v>
      </c>
      <c r="T50" s="312"/>
    </row>
    <row r="51" spans="1:20" ht="22.5" x14ac:dyDescent="0.25">
      <c r="A51" s="302" t="s">
        <v>375</v>
      </c>
      <c r="B51" s="323" t="s">
        <v>411</v>
      </c>
      <c r="C51" s="315" t="s">
        <v>436</v>
      </c>
      <c r="D51" s="301">
        <v>46054</v>
      </c>
      <c r="E51" s="301"/>
      <c r="F51" s="301"/>
      <c r="G51" s="301"/>
      <c r="H51" s="301"/>
      <c r="I51" s="301"/>
      <c r="J51" s="301"/>
      <c r="K51" s="295" t="s">
        <v>383</v>
      </c>
      <c r="L51" s="261" t="s">
        <v>457</v>
      </c>
      <c r="M51" s="261" t="s">
        <v>317</v>
      </c>
      <c r="N51" s="305">
        <v>0.38681500000000002</v>
      </c>
      <c r="O51" s="261" t="s">
        <v>339</v>
      </c>
      <c r="P51" s="295" t="s">
        <v>347</v>
      </c>
      <c r="Q51" s="301">
        <v>46054</v>
      </c>
      <c r="R51" s="301">
        <v>46113</v>
      </c>
      <c r="S51" s="301">
        <v>46113</v>
      </c>
      <c r="T51" s="312"/>
    </row>
    <row r="52" spans="1:20" ht="22.5" x14ac:dyDescent="0.25">
      <c r="A52" s="302" t="s">
        <v>375</v>
      </c>
      <c r="B52" s="323" t="s">
        <v>412</v>
      </c>
      <c r="C52" s="315" t="s">
        <v>437</v>
      </c>
      <c r="D52" s="301">
        <v>46054</v>
      </c>
      <c r="E52" s="301"/>
      <c r="F52" s="301"/>
      <c r="G52" s="301"/>
      <c r="H52" s="301"/>
      <c r="I52" s="301"/>
      <c r="J52" s="301"/>
      <c r="K52" s="295" t="s">
        <v>383</v>
      </c>
      <c r="L52" s="261" t="s">
        <v>457</v>
      </c>
      <c r="M52" s="261" t="s">
        <v>317</v>
      </c>
      <c r="N52" s="305">
        <v>0.52549999999999997</v>
      </c>
      <c r="O52" s="261" t="s">
        <v>339</v>
      </c>
      <c r="P52" s="295" t="s">
        <v>347</v>
      </c>
      <c r="Q52" s="301">
        <v>46054</v>
      </c>
      <c r="R52" s="301">
        <v>46113</v>
      </c>
      <c r="S52" s="301">
        <v>46113</v>
      </c>
      <c r="T52" s="312"/>
    </row>
    <row r="53" spans="1:20" ht="22.5" x14ac:dyDescent="0.25">
      <c r="A53" s="302" t="s">
        <v>375</v>
      </c>
      <c r="B53" s="323" t="s">
        <v>413</v>
      </c>
      <c r="C53" s="315" t="s">
        <v>438</v>
      </c>
      <c r="D53" s="301">
        <v>46143</v>
      </c>
      <c r="E53" s="301"/>
      <c r="F53" s="301"/>
      <c r="G53" s="301"/>
      <c r="H53" s="301"/>
      <c r="I53" s="301"/>
      <c r="J53" s="301"/>
      <c r="K53" s="295" t="s">
        <v>383</v>
      </c>
      <c r="L53" s="261" t="s">
        <v>457</v>
      </c>
      <c r="M53" s="261" t="s">
        <v>317</v>
      </c>
      <c r="N53" s="189">
        <v>0.16600000000000001</v>
      </c>
      <c r="O53" s="261" t="s">
        <v>339</v>
      </c>
      <c r="P53" s="295" t="s">
        <v>347</v>
      </c>
      <c r="Q53" s="301">
        <v>46054</v>
      </c>
      <c r="R53" s="301">
        <v>46113</v>
      </c>
      <c r="S53" s="301">
        <v>46113</v>
      </c>
      <c r="T53" s="312"/>
    </row>
    <row r="54" spans="1:20" ht="22.5" x14ac:dyDescent="0.25">
      <c r="A54" s="302" t="s">
        <v>375</v>
      </c>
      <c r="B54" s="323" t="s">
        <v>414</v>
      </c>
      <c r="C54" s="315" t="s">
        <v>439</v>
      </c>
      <c r="D54" s="301">
        <v>46143</v>
      </c>
      <c r="E54" s="301"/>
      <c r="F54" s="301"/>
      <c r="G54" s="301"/>
      <c r="H54" s="301"/>
      <c r="I54" s="301"/>
      <c r="J54" s="301"/>
      <c r="K54" s="295" t="s">
        <v>383</v>
      </c>
      <c r="L54" s="261" t="s">
        <v>457</v>
      </c>
      <c r="M54" s="261" t="s">
        <v>317</v>
      </c>
      <c r="N54" s="189">
        <v>11.5</v>
      </c>
      <c r="O54" s="261" t="s">
        <v>339</v>
      </c>
      <c r="P54" s="295" t="s">
        <v>347</v>
      </c>
      <c r="Q54" s="301">
        <v>46054</v>
      </c>
      <c r="R54" s="301">
        <v>46113</v>
      </c>
      <c r="S54" s="301">
        <v>46113</v>
      </c>
      <c r="T54" s="312"/>
    </row>
    <row r="55" spans="1:20" x14ac:dyDescent="0.25">
      <c r="A55" s="314" t="s">
        <v>334</v>
      </c>
      <c r="B55" s="321" t="s">
        <v>415</v>
      </c>
      <c r="C55" s="304" t="s">
        <v>440</v>
      </c>
      <c r="D55" s="301">
        <v>46357</v>
      </c>
      <c r="E55" s="301"/>
      <c r="F55" s="301"/>
      <c r="G55" s="301"/>
      <c r="H55" s="301"/>
      <c r="I55" s="301"/>
      <c r="J55" s="301"/>
      <c r="K55" s="295" t="s">
        <v>392</v>
      </c>
      <c r="L55" s="261" t="s">
        <v>386</v>
      </c>
      <c r="M55" s="261" t="s">
        <v>317</v>
      </c>
      <c r="N55" s="305">
        <v>27.911992999999999</v>
      </c>
      <c r="O55" s="261" t="s">
        <v>355</v>
      </c>
      <c r="P55" s="295" t="s">
        <v>338</v>
      </c>
      <c r="Q55" s="301">
        <v>46054</v>
      </c>
      <c r="R55" s="301">
        <v>46113</v>
      </c>
      <c r="S55" s="301">
        <v>46143</v>
      </c>
      <c r="T55" s="312"/>
    </row>
    <row r="56" spans="1:20" ht="22.5" x14ac:dyDescent="0.25">
      <c r="A56" s="302" t="s">
        <v>334</v>
      </c>
      <c r="B56" s="323" t="s">
        <v>417</v>
      </c>
      <c r="C56" s="315" t="s">
        <v>442</v>
      </c>
      <c r="D56" s="301">
        <v>46143</v>
      </c>
      <c r="E56" s="301"/>
      <c r="F56" s="301"/>
      <c r="G56" s="301"/>
      <c r="H56" s="301"/>
      <c r="I56" s="301"/>
      <c r="J56" s="301"/>
      <c r="K56" s="295" t="s">
        <v>383</v>
      </c>
      <c r="L56" s="261" t="s">
        <v>457</v>
      </c>
      <c r="M56" s="261" t="s">
        <v>317</v>
      </c>
      <c r="N56" s="189">
        <v>2.331</v>
      </c>
      <c r="O56" s="261" t="s">
        <v>339</v>
      </c>
      <c r="P56" s="295" t="s">
        <v>347</v>
      </c>
      <c r="Q56" s="301">
        <v>46054</v>
      </c>
      <c r="R56" s="301">
        <v>46113</v>
      </c>
      <c r="S56" s="301">
        <v>46113</v>
      </c>
      <c r="T56" s="312"/>
    </row>
    <row r="57" spans="1:20" ht="22.5" x14ac:dyDescent="0.25">
      <c r="A57" s="302" t="s">
        <v>334</v>
      </c>
      <c r="B57" s="303" t="s">
        <v>418</v>
      </c>
      <c r="C57" s="315" t="s">
        <v>443</v>
      </c>
      <c r="D57" s="301">
        <v>46143</v>
      </c>
      <c r="E57" s="301"/>
      <c r="F57" s="301"/>
      <c r="G57" s="301"/>
      <c r="H57" s="301"/>
      <c r="I57" s="301"/>
      <c r="J57" s="301"/>
      <c r="K57" s="295" t="s">
        <v>383</v>
      </c>
      <c r="L57" s="261" t="s">
        <v>457</v>
      </c>
      <c r="M57" s="261" t="s">
        <v>317</v>
      </c>
      <c r="N57" s="189">
        <v>5.57</v>
      </c>
      <c r="O57" s="261" t="s">
        <v>339</v>
      </c>
      <c r="P57" s="295" t="s">
        <v>347</v>
      </c>
      <c r="Q57" s="301">
        <v>46054</v>
      </c>
      <c r="R57" s="301">
        <v>46113</v>
      </c>
      <c r="S57" s="301">
        <v>46113</v>
      </c>
      <c r="T57" s="312"/>
    </row>
    <row r="58" spans="1:20" x14ac:dyDescent="0.25">
      <c r="A58" s="314" t="s">
        <v>334</v>
      </c>
      <c r="B58" s="313" t="s">
        <v>419</v>
      </c>
      <c r="C58" s="304" t="s">
        <v>444</v>
      </c>
      <c r="D58" s="301">
        <v>46266</v>
      </c>
      <c r="E58" s="301"/>
      <c r="F58" s="301"/>
      <c r="G58" s="301"/>
      <c r="H58" s="301"/>
      <c r="I58" s="301"/>
      <c r="J58" s="301"/>
      <c r="K58" s="295" t="s">
        <v>384</v>
      </c>
      <c r="L58" s="261" t="s">
        <v>382</v>
      </c>
      <c r="M58" s="261" t="s">
        <v>317</v>
      </c>
      <c r="N58" s="189">
        <v>1</v>
      </c>
      <c r="O58" s="261" t="s">
        <v>355</v>
      </c>
      <c r="P58" s="295" t="s">
        <v>347</v>
      </c>
      <c r="Q58" s="301">
        <v>46054</v>
      </c>
      <c r="R58" s="301">
        <v>46113</v>
      </c>
      <c r="S58" s="301">
        <v>46113</v>
      </c>
      <c r="T58" s="312"/>
    </row>
    <row r="59" spans="1:20" ht="22.5" x14ac:dyDescent="0.25">
      <c r="A59" s="314" t="s">
        <v>334</v>
      </c>
      <c r="B59" s="313" t="s">
        <v>420</v>
      </c>
      <c r="C59" s="304" t="s">
        <v>445</v>
      </c>
      <c r="D59" s="301">
        <v>46357</v>
      </c>
      <c r="E59" s="301"/>
      <c r="F59" s="301"/>
      <c r="G59" s="301"/>
      <c r="H59" s="301"/>
      <c r="I59" s="301"/>
      <c r="J59" s="301"/>
      <c r="K59" s="295" t="s">
        <v>392</v>
      </c>
      <c r="L59" s="261" t="s">
        <v>457</v>
      </c>
      <c r="M59" s="261" t="s">
        <v>317</v>
      </c>
      <c r="N59" s="189">
        <v>2.9675679083333302</v>
      </c>
      <c r="O59" s="261" t="s">
        <v>339</v>
      </c>
      <c r="P59" s="295" t="s">
        <v>347</v>
      </c>
      <c r="Q59" s="301">
        <v>46054</v>
      </c>
      <c r="R59" s="301">
        <v>46113</v>
      </c>
      <c r="S59" s="301">
        <v>46113</v>
      </c>
      <c r="T59" s="312"/>
    </row>
    <row r="60" spans="1:20" x14ac:dyDescent="0.25">
      <c r="A60" s="314" t="s">
        <v>334</v>
      </c>
      <c r="B60" s="313" t="s">
        <v>421</v>
      </c>
      <c r="C60" s="304" t="s">
        <v>446</v>
      </c>
      <c r="D60" s="301">
        <v>46357</v>
      </c>
      <c r="E60" s="301"/>
      <c r="F60" s="301"/>
      <c r="G60" s="301"/>
      <c r="H60" s="301"/>
      <c r="I60" s="301"/>
      <c r="J60" s="301"/>
      <c r="K60" s="295" t="s">
        <v>392</v>
      </c>
      <c r="L60" s="261" t="s">
        <v>382</v>
      </c>
      <c r="M60" s="261" t="s">
        <v>317</v>
      </c>
      <c r="N60" s="331">
        <v>115.83220922166669</v>
      </c>
      <c r="O60" s="261" t="s">
        <v>355</v>
      </c>
      <c r="P60" s="295" t="s">
        <v>347</v>
      </c>
      <c r="Q60" s="301">
        <v>46054</v>
      </c>
      <c r="R60" s="301">
        <v>46113</v>
      </c>
      <c r="S60" s="301">
        <v>46113</v>
      </c>
      <c r="T60" s="312"/>
    </row>
    <row r="61" spans="1:20" ht="22.5" x14ac:dyDescent="0.25">
      <c r="A61" s="314" t="s">
        <v>334</v>
      </c>
      <c r="B61" s="313" t="s">
        <v>422</v>
      </c>
      <c r="C61" s="304" t="s">
        <v>447</v>
      </c>
      <c r="D61" s="301">
        <v>46266</v>
      </c>
      <c r="E61" s="301"/>
      <c r="F61" s="301"/>
      <c r="G61" s="301"/>
      <c r="H61" s="301"/>
      <c r="I61" s="301"/>
      <c r="J61" s="301"/>
      <c r="K61" s="295" t="s">
        <v>383</v>
      </c>
      <c r="L61" s="261" t="s">
        <v>382</v>
      </c>
      <c r="M61" s="261" t="s">
        <v>317</v>
      </c>
      <c r="N61" s="305">
        <v>12.01</v>
      </c>
      <c r="O61" s="261" t="s">
        <v>339</v>
      </c>
      <c r="P61" s="295" t="s">
        <v>347</v>
      </c>
      <c r="Q61" s="301">
        <v>46054</v>
      </c>
      <c r="R61" s="301">
        <v>46113</v>
      </c>
      <c r="S61" s="301">
        <v>46296</v>
      </c>
      <c r="T61" s="312"/>
    </row>
    <row r="62" spans="1:20" ht="22.5" x14ac:dyDescent="0.25">
      <c r="A62" s="314" t="s">
        <v>334</v>
      </c>
      <c r="B62" s="313" t="s">
        <v>423</v>
      </c>
      <c r="C62" s="304" t="s">
        <v>448</v>
      </c>
      <c r="D62" s="301">
        <v>46357</v>
      </c>
      <c r="E62" s="301"/>
      <c r="F62" s="301"/>
      <c r="G62" s="301"/>
      <c r="H62" s="301"/>
      <c r="I62" s="301"/>
      <c r="J62" s="301"/>
      <c r="K62" s="295" t="s">
        <v>392</v>
      </c>
      <c r="L62" s="261" t="s">
        <v>382</v>
      </c>
      <c r="M62" s="261" t="s">
        <v>317</v>
      </c>
      <c r="N62" s="305">
        <v>43.517627169999997</v>
      </c>
      <c r="O62" s="261" t="s">
        <v>355</v>
      </c>
      <c r="P62" s="295" t="s">
        <v>347</v>
      </c>
      <c r="Q62" s="301">
        <v>46054</v>
      </c>
      <c r="R62" s="301">
        <v>46113</v>
      </c>
      <c r="S62" s="301">
        <v>46296</v>
      </c>
      <c r="T62" s="312"/>
    </row>
    <row r="63" spans="1:20" ht="22.5" x14ac:dyDescent="0.25">
      <c r="A63" s="302" t="s">
        <v>334</v>
      </c>
      <c r="B63" s="303" t="s">
        <v>424</v>
      </c>
      <c r="C63" s="315" t="s">
        <v>449</v>
      </c>
      <c r="D63" s="301">
        <v>46082</v>
      </c>
      <c r="E63" s="301"/>
      <c r="F63" s="301"/>
      <c r="G63" s="301"/>
      <c r="H63" s="301"/>
      <c r="I63" s="301"/>
      <c r="J63" s="301"/>
      <c r="K63" s="295" t="s">
        <v>383</v>
      </c>
      <c r="L63" s="261" t="s">
        <v>382</v>
      </c>
      <c r="M63" s="261" t="s">
        <v>317</v>
      </c>
      <c r="N63" s="189">
        <v>3.5425439999999999</v>
      </c>
      <c r="O63" s="261" t="s">
        <v>339</v>
      </c>
      <c r="P63" s="295" t="s">
        <v>347</v>
      </c>
      <c r="Q63" s="301">
        <v>46054</v>
      </c>
      <c r="R63" s="301">
        <v>46113</v>
      </c>
      <c r="S63" s="301">
        <v>46113</v>
      </c>
      <c r="T63" s="312"/>
    </row>
    <row r="64" spans="1:20" ht="22.5" x14ac:dyDescent="0.25">
      <c r="A64" s="302" t="s">
        <v>334</v>
      </c>
      <c r="B64" s="303" t="s">
        <v>425</v>
      </c>
      <c r="C64" s="315" t="s">
        <v>450</v>
      </c>
      <c r="D64" s="301">
        <v>46174</v>
      </c>
      <c r="E64" s="301"/>
      <c r="F64" s="301"/>
      <c r="G64" s="301"/>
      <c r="H64" s="301"/>
      <c r="I64" s="301"/>
      <c r="J64" s="301"/>
      <c r="K64" s="295" t="s">
        <v>299</v>
      </c>
      <c r="L64" s="261" t="s">
        <v>299</v>
      </c>
      <c r="M64" s="261" t="s">
        <v>317</v>
      </c>
      <c r="N64" s="189">
        <v>30.578000000000003</v>
      </c>
      <c r="O64" s="261" t="s">
        <v>339</v>
      </c>
      <c r="P64" s="295" t="s">
        <v>347</v>
      </c>
      <c r="Q64" s="301">
        <v>46054</v>
      </c>
      <c r="R64" s="301">
        <v>46113</v>
      </c>
      <c r="S64" s="301">
        <v>46113</v>
      </c>
      <c r="T64" s="312"/>
    </row>
  </sheetData>
  <autoFilter ref="A16:T37" xr:uid="{00000000-0009-0000-0000-000017000000}"/>
  <customSheetViews>
    <customSheetView guid="{4C45463A-C21A-4E38-9E5F-EFF5BA12C056}" scale="80" showPageBreaks="1" fitToPage="1" printArea="1" showAutoFilter="1" hiddenRows="1" hiddenColumns="1">
      <selection activeCell="W36" sqref="W36"/>
      <pageMargins left="0.28000000000000003" right="0.18" top="0.74803149606299213" bottom="0.74803149606299213" header="0.31496062992125984" footer="0.31496062992125984"/>
      <pageSetup paperSize="8" scale="76" orientation="landscape" r:id="rId1"/>
      <autoFilter ref="A16:T56" xr:uid="{00000000-0000-0000-0000-000000000000}"/>
    </customSheetView>
    <customSheetView guid="{BC780AFA-B6AD-48E8-A559-54C8ECAAE929}" scale="80" showPageBreaks="1" fitToPage="1" printArea="1" showAutoFilter="1" hiddenRows="1" hiddenColumns="1" topLeftCell="A3">
      <pane xSplit="3" ySplit="14" topLeftCell="D46" activePane="bottomRight" state="frozen"/>
      <selection pane="bottomRight" activeCell="S55" sqref="S55"/>
      <pageMargins left="0.28000000000000003" right="0.18" top="0.74803149606299213" bottom="0.74803149606299213" header="0.31496062992125984" footer="0.31496062992125984"/>
      <pageSetup paperSize="8" scale="77" orientation="landscape" r:id="rId2"/>
      <autoFilter ref="A16:T56" xr:uid="{00000000-0000-0000-0000-000000000000}"/>
    </customSheetView>
    <customSheetView guid="{0ADA6DA3-8AD1-4DCF-9F4E-CAAB78208A4C}" scale="80" showPageBreaks="1" fitToPage="1" printArea="1" showAutoFilter="1" hiddenRows="1" hiddenColumns="1">
      <selection activeCell="W36" sqref="W36"/>
      <pageMargins left="0.28000000000000003" right="0.18" top="0.74803149606299213" bottom="0.74803149606299213" header="0.31496062992125984" footer="0.31496062992125984"/>
      <pageSetup paperSize="8" scale="53" orientation="landscape" r:id="rId3"/>
      <autoFilter ref="A16:T56" xr:uid="{00000000-0000-0000-0000-000000000000}"/>
    </customSheetView>
  </customSheetViews>
  <mergeCells count="24">
    <mergeCell ref="P13:P15"/>
    <mergeCell ref="Q13:Q15"/>
    <mergeCell ref="F14:F15"/>
    <mergeCell ref="N13:N15"/>
    <mergeCell ref="G14:G15"/>
    <mergeCell ref="H14:H15"/>
    <mergeCell ref="I14:I15"/>
    <mergeCell ref="E13:J13"/>
    <mergeCell ref="M13:M15"/>
    <mergeCell ref="A5:T5"/>
    <mergeCell ref="A6:T6"/>
    <mergeCell ref="A7:T7"/>
    <mergeCell ref="A13:A15"/>
    <mergeCell ref="B13:B15"/>
    <mergeCell ref="C13:C15"/>
    <mergeCell ref="D13:D15"/>
    <mergeCell ref="K13:K15"/>
    <mergeCell ref="L13:L15"/>
    <mergeCell ref="S13:S15"/>
    <mergeCell ref="T13:T15"/>
    <mergeCell ref="E14:E15"/>
    <mergeCell ref="J14:J15"/>
    <mergeCell ref="R13:R15"/>
    <mergeCell ref="O13:O15"/>
  </mergeCells>
  <conditionalFormatting sqref="B17:B25">
    <cfRule type="duplicateValues" dxfId="39" priority="237" stopIfTrue="1"/>
  </conditionalFormatting>
  <conditionalFormatting sqref="B26">
    <cfRule type="duplicateValues" dxfId="38" priority="223" stopIfTrue="1"/>
  </conditionalFormatting>
  <conditionalFormatting sqref="B27">
    <cfRule type="duplicateValues" dxfId="37" priority="224" stopIfTrue="1"/>
  </conditionalFormatting>
  <conditionalFormatting sqref="B33:B34">
    <cfRule type="duplicateValues" dxfId="36" priority="218" stopIfTrue="1"/>
  </conditionalFormatting>
  <conditionalFormatting sqref="B37">
    <cfRule type="duplicateValues" dxfId="35" priority="145" stopIfTrue="1"/>
  </conditionalFormatting>
  <conditionalFormatting sqref="C28">
    <cfRule type="duplicateValues" dxfId="34" priority="79" stopIfTrue="1"/>
  </conditionalFormatting>
  <conditionalFormatting sqref="B29">
    <cfRule type="duplicateValues" dxfId="33" priority="75" stopIfTrue="1"/>
  </conditionalFormatting>
  <conditionalFormatting sqref="C29">
    <cfRule type="duplicateValues" dxfId="32" priority="74" stopIfTrue="1"/>
  </conditionalFormatting>
  <conditionalFormatting sqref="C29">
    <cfRule type="duplicateValues" dxfId="31" priority="73" stopIfTrue="1"/>
  </conditionalFormatting>
  <conditionalFormatting sqref="B30">
    <cfRule type="duplicateValues" dxfId="30" priority="72" stopIfTrue="1"/>
  </conditionalFormatting>
  <conditionalFormatting sqref="C30">
    <cfRule type="duplicateValues" dxfId="29" priority="71" stopIfTrue="1"/>
  </conditionalFormatting>
  <conditionalFormatting sqref="C30">
    <cfRule type="duplicateValues" dxfId="28" priority="70" stopIfTrue="1"/>
  </conditionalFormatting>
  <conditionalFormatting sqref="C29:C30">
    <cfRule type="duplicateValues" dxfId="27" priority="69" stopIfTrue="1"/>
  </conditionalFormatting>
  <conditionalFormatting sqref="C29:C30">
    <cfRule type="duplicateValues" dxfId="26" priority="68" stopIfTrue="1"/>
  </conditionalFormatting>
  <conditionalFormatting sqref="B31">
    <cfRule type="duplicateValues" dxfId="25" priority="67" stopIfTrue="1"/>
  </conditionalFormatting>
  <conditionalFormatting sqref="C31">
    <cfRule type="duplicateValues" dxfId="24" priority="66" stopIfTrue="1"/>
  </conditionalFormatting>
  <conditionalFormatting sqref="C31">
    <cfRule type="duplicateValues" dxfId="23" priority="65" stopIfTrue="1"/>
  </conditionalFormatting>
  <conditionalFormatting sqref="C31">
    <cfRule type="duplicateValues" dxfId="22" priority="64" stopIfTrue="1"/>
  </conditionalFormatting>
  <conditionalFormatting sqref="C31">
    <cfRule type="duplicateValues" dxfId="21" priority="63" stopIfTrue="1"/>
  </conditionalFormatting>
  <conditionalFormatting sqref="C31">
    <cfRule type="duplicateValues" dxfId="20" priority="62" stopIfTrue="1"/>
  </conditionalFormatting>
  <conditionalFormatting sqref="C31">
    <cfRule type="duplicateValues" dxfId="19" priority="61" stopIfTrue="1"/>
  </conditionalFormatting>
  <conditionalFormatting sqref="B35">
    <cfRule type="duplicateValues" dxfId="18" priority="1080" stopIfTrue="1"/>
  </conditionalFormatting>
  <conditionalFormatting sqref="C44 C38:C40">
    <cfRule type="duplicateValues" dxfId="17" priority="24" stopIfTrue="1"/>
  </conditionalFormatting>
  <conditionalFormatting sqref="C41">
    <cfRule type="duplicateValues" dxfId="16" priority="23" stopIfTrue="1"/>
  </conditionalFormatting>
  <conditionalFormatting sqref="C42">
    <cfRule type="duplicateValues" dxfId="15" priority="22" stopIfTrue="1"/>
  </conditionalFormatting>
  <conditionalFormatting sqref="C43">
    <cfRule type="duplicateValues" dxfId="14" priority="21" stopIfTrue="1"/>
  </conditionalFormatting>
  <conditionalFormatting sqref="C47">
    <cfRule type="duplicateValues" dxfId="13" priority="19" stopIfTrue="1"/>
  </conditionalFormatting>
  <conditionalFormatting sqref="C48">
    <cfRule type="duplicateValues" dxfId="12" priority="18" stopIfTrue="1"/>
  </conditionalFormatting>
  <conditionalFormatting sqref="C49">
    <cfRule type="duplicateValues" dxfId="11" priority="17" stopIfTrue="1"/>
  </conditionalFormatting>
  <conditionalFormatting sqref="C50">
    <cfRule type="duplicateValues" dxfId="10" priority="16" stopIfTrue="1"/>
  </conditionalFormatting>
  <conditionalFormatting sqref="C55">
    <cfRule type="duplicateValues" dxfId="9" priority="15" stopIfTrue="1"/>
  </conditionalFormatting>
  <conditionalFormatting sqref="C58">
    <cfRule type="duplicateValues" dxfId="8" priority="13" stopIfTrue="1"/>
  </conditionalFormatting>
  <conditionalFormatting sqref="C59">
    <cfRule type="duplicateValues" dxfId="7" priority="12" stopIfTrue="1"/>
  </conditionalFormatting>
  <conditionalFormatting sqref="C61">
    <cfRule type="duplicateValues" dxfId="6" priority="11" stopIfTrue="1"/>
  </conditionalFormatting>
  <conditionalFormatting sqref="C45">
    <cfRule type="duplicateValues" dxfId="5" priority="25" stopIfTrue="1"/>
  </conditionalFormatting>
  <conditionalFormatting sqref="C60">
    <cfRule type="duplicateValues" dxfId="4" priority="3" stopIfTrue="1"/>
  </conditionalFormatting>
  <conditionalFormatting sqref="C62">
    <cfRule type="duplicateValues" dxfId="3" priority="2" stopIfTrue="1"/>
  </conditionalFormatting>
  <conditionalFormatting sqref="C31">
    <cfRule type="expression" dxfId="2" priority="1289">
      <formula>AND(COUNTIF(#REF!, #REF!)+COUNTIF(#REF!, #REF!)+COUNTIF($C$25:$C$29, #REF!)+COUNTIF($C$31:$C$34, #REF!)+COUNTIF(#REF!, #REF!)+COUNTIF($C$37, #REF!)+COUNTIF(#REF!, #REF!)&gt;1, NOT(ISBLANK(#REF!)))</formula>
    </cfRule>
  </conditionalFormatting>
  <conditionalFormatting sqref="C29:C30">
    <cfRule type="expression" dxfId="1" priority="1290">
      <formula>AND(COUNTIF(#REF!, #REF!)+COUNTIF(#REF!, #REF!)+COUNTIF($C$25:$C$29, #REF!)+COUNTIF($C$31:$C$34, #REF!)+COUNTIF(#REF!, #REF!)+COUNTIF($C$37, #REF!)+COUNTIF(#REF!, #REF!)&gt;1, NOT(ISBLANK(#REF!)))</formula>
    </cfRule>
  </conditionalFormatting>
  <conditionalFormatting sqref="C32">
    <cfRule type="duplicateValues" dxfId="0" priority="1" stopIfTrue="1"/>
  </conditionalFormatting>
  <pageMargins left="0.27559055118110237" right="0.19685039370078741" top="0" bottom="0" header="0.31496062992125984" footer="0.31496062992125984"/>
  <pageSetup paperSize="8" scale="52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24</vt:i4>
      </vt:variant>
      <vt:variant>
        <vt:lpstr>Именованные диапазоны</vt:lpstr>
      </vt:variant>
      <vt:variant>
        <vt:i4>25</vt:i4>
      </vt:variant>
    </vt:vector>
  </HeadingPairs>
  <TitlesOfParts>
    <vt:vector size="49" baseType="lpstr">
      <vt:lpstr>1 Год финансирование</vt:lpstr>
      <vt:lpstr>2 Год освоение</vt:lpstr>
      <vt:lpstr>3 Год Ввод ОС</vt:lpstr>
      <vt:lpstr>4 Год постановка под напряж</vt:lpstr>
      <vt:lpstr>5 Год ввод мощностей</vt:lpstr>
      <vt:lpstr>6 Год вывод</vt:lpstr>
      <vt:lpstr>7 Колич показатели</vt:lpstr>
      <vt:lpstr>8 Расширение проп способ</vt:lpstr>
      <vt:lpstr>9 Год ГКПЗ</vt:lpstr>
      <vt:lpstr>10 Квартал финансирование</vt:lpstr>
      <vt:lpstr>11 Квартал финансирование ист</vt:lpstr>
      <vt:lpstr>12 Квартал освоение</vt:lpstr>
      <vt:lpstr>13 Квартал осн этапы </vt:lpstr>
      <vt:lpstr>14 Квартал Принятие ОС</vt:lpstr>
      <vt:lpstr>15 Квартал постановка под напр</vt:lpstr>
      <vt:lpstr>16 Квартал ввод мощности</vt:lpstr>
      <vt:lpstr>17 Квартал вывод</vt:lpstr>
      <vt:lpstr>18 Квартал о тех состоянии</vt:lpstr>
      <vt:lpstr>19 Квартал_ГКПЗ</vt:lpstr>
      <vt:lpstr>20 График Финансирования</vt:lpstr>
      <vt:lpstr>21 График освоения</vt:lpstr>
      <vt:lpstr>22 График ввод мощности</vt:lpstr>
      <vt:lpstr>23 График вывод</vt:lpstr>
      <vt:lpstr>24 План ГКПЗ</vt:lpstr>
      <vt:lpstr>'7 Колич показатели'!Заголовки_для_печати</vt:lpstr>
      <vt:lpstr>'1 Год финансирование'!Область_печати</vt:lpstr>
      <vt:lpstr>'10 Квартал финансирование'!Область_печати</vt:lpstr>
      <vt:lpstr>'11 Квартал финансирование ист'!Область_печати</vt:lpstr>
      <vt:lpstr>'12 Квартал освоение'!Область_печати</vt:lpstr>
      <vt:lpstr>'13 Квартал осн этапы '!Область_печати</vt:lpstr>
      <vt:lpstr>'14 Квартал Принятие ОС'!Область_печати</vt:lpstr>
      <vt:lpstr>'15 Квартал постановка под напр'!Область_печати</vt:lpstr>
      <vt:lpstr>'16 Квартал ввод мощности'!Область_печати</vt:lpstr>
      <vt:lpstr>'17 Квартал вывод'!Область_печати</vt:lpstr>
      <vt:lpstr>'18 Квартал о тех состоянии'!Область_печати</vt:lpstr>
      <vt:lpstr>'19 Квартал_ГКПЗ'!Область_печати</vt:lpstr>
      <vt:lpstr>'2 Год освоение'!Область_печати</vt:lpstr>
      <vt:lpstr>'20 График Финансирования'!Область_печати</vt:lpstr>
      <vt:lpstr>'21 График освоения'!Область_печати</vt:lpstr>
      <vt:lpstr>'22 График ввод мощности'!Область_печати</vt:lpstr>
      <vt:lpstr>'23 График вывод'!Область_печати</vt:lpstr>
      <vt:lpstr>'24 План ГКПЗ'!Область_печати</vt:lpstr>
      <vt:lpstr>'3 Год Ввод ОС'!Область_печати</vt:lpstr>
      <vt:lpstr>'4 Год постановка под напряж'!Область_печати</vt:lpstr>
      <vt:lpstr>'5 Год ввод мощностей'!Область_печати</vt:lpstr>
      <vt:lpstr>'6 Год вывод'!Область_печати</vt:lpstr>
      <vt:lpstr>'7 Колич показатели'!Область_печати</vt:lpstr>
      <vt:lpstr>'8 Расширение проп способ'!Область_печати</vt:lpstr>
      <vt:lpstr>'9 Год ГКПЗ'!Область_печати</vt:lpstr>
    </vt:vector>
  </TitlesOfParts>
  <Company>Datanium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Kudryashov_YM</dc:creator>
  <cp:lastModifiedBy>Сафронова Людмила Викторовна</cp:lastModifiedBy>
  <cp:lastPrinted>2026-01-30T01:40:17Z</cp:lastPrinted>
  <dcterms:created xsi:type="dcterms:W3CDTF">2009-07-27T10:10:26Z</dcterms:created>
  <dcterms:modified xsi:type="dcterms:W3CDTF">2026-01-30T01:40:43Z</dcterms:modified>
</cp:coreProperties>
</file>